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OTO\Шаблоны для  ФСТ_РЭКов\Раскрытие информации\Сбыт\Размещено на оф.сайте\2018 год\"/>
    </mc:Choice>
  </mc:AlternateContent>
  <xr:revisionPtr revIDLastSave="0" documentId="13_ncr:1_{D33E2041-A40F-4C62-A144-DAD1D154D6AB}" xr6:coauthVersionLast="36" xr6:coauthVersionMax="36" xr10:uidLastSave="{00000000-0000-0000-0000-000000000000}"/>
  <bookViews>
    <workbookView xWindow="0" yWindow="0" windowWidth="25200" windowHeight="10695" tabRatio="732" xr2:uid="{D55F063E-514D-421F-B3A1-F605E81E549E}"/>
  </bookViews>
  <sheets>
    <sheet name="20а" sheetId="16" r:id="rId1"/>
    <sheet name="20б" sheetId="15" r:id="rId2"/>
    <sheet name="20в" sheetId="17" r:id="rId3"/>
    <sheet name="20г - январь" sheetId="1" r:id="rId4"/>
    <sheet name="20г - февраль" sheetId="18" r:id="rId5"/>
    <sheet name="20г - март" sheetId="19" r:id="rId6"/>
    <sheet name="20г - апрель" sheetId="20" r:id="rId7"/>
    <sheet name="20г - май" sheetId="21" r:id="rId8"/>
    <sheet name="20г - июнь" sheetId="22" r:id="rId9"/>
    <sheet name="20г - июль" sheetId="23" r:id="rId10"/>
    <sheet name="20г - август" sheetId="24" r:id="rId11"/>
    <sheet name="20г - сентябрь" sheetId="25" r:id="rId12"/>
    <sheet name="20г - октябрь" sheetId="26" r:id="rId13"/>
    <sheet name="20г - ноябрь" sheetId="27" r:id="rId14"/>
    <sheet name="20г - декабрь" sheetId="28" r:id="rId15"/>
    <sheet name="20д" sheetId="14" r:id="rId16"/>
    <sheet name="20л" sheetId="13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20" i="18" l="1"/>
  <c r="K20" i="18"/>
  <c r="J20" i="18"/>
  <c r="I20" i="18"/>
  <c r="G20" i="18"/>
  <c r="F20" i="18"/>
  <c r="E20" i="18"/>
  <c r="D20" i="18"/>
  <c r="M19" i="18"/>
  <c r="M20" i="18" s="1"/>
  <c r="H19" i="18"/>
  <c r="H20" i="18" s="1"/>
  <c r="L20" i="19"/>
  <c r="K20" i="19"/>
  <c r="J20" i="19"/>
  <c r="I20" i="19"/>
  <c r="G20" i="19"/>
  <c r="F20" i="19"/>
  <c r="E20" i="19"/>
  <c r="D20" i="19"/>
  <c r="M19" i="19"/>
  <c r="M20" i="19" s="1"/>
  <c r="H19" i="19"/>
  <c r="H20" i="19" s="1"/>
  <c r="L20" i="20"/>
  <c r="K20" i="20"/>
  <c r="J20" i="20"/>
  <c r="I20" i="20"/>
  <c r="G20" i="20"/>
  <c r="F20" i="20"/>
  <c r="E20" i="20"/>
  <c r="D20" i="20"/>
  <c r="M19" i="20"/>
  <c r="M20" i="20" s="1"/>
  <c r="H19" i="20"/>
  <c r="H20" i="20" s="1"/>
  <c r="L20" i="21"/>
  <c r="K20" i="21"/>
  <c r="J20" i="21"/>
  <c r="I20" i="21"/>
  <c r="G20" i="21"/>
  <c r="F20" i="21"/>
  <c r="E20" i="21"/>
  <c r="D20" i="21"/>
  <c r="M19" i="21"/>
  <c r="M20" i="21" s="1"/>
  <c r="H19" i="21"/>
  <c r="H20" i="21" s="1"/>
  <c r="L20" i="22"/>
  <c r="K20" i="22"/>
  <c r="J20" i="22"/>
  <c r="I20" i="22"/>
  <c r="G20" i="22"/>
  <c r="F20" i="22"/>
  <c r="E20" i="22"/>
  <c r="D20" i="22"/>
  <c r="M19" i="22"/>
  <c r="M20" i="22" s="1"/>
  <c r="H19" i="22"/>
  <c r="H20" i="22" s="1"/>
  <c r="L20" i="23"/>
  <c r="K20" i="23"/>
  <c r="J20" i="23"/>
  <c r="I20" i="23"/>
  <c r="G20" i="23"/>
  <c r="F20" i="23"/>
  <c r="E20" i="23"/>
  <c r="D20" i="23"/>
  <c r="M19" i="23"/>
  <c r="M20" i="23" s="1"/>
  <c r="H19" i="23"/>
  <c r="H20" i="23" s="1"/>
  <c r="L20" i="24"/>
  <c r="K20" i="24"/>
  <c r="J20" i="24"/>
  <c r="I20" i="24"/>
  <c r="G20" i="24"/>
  <c r="F20" i="24"/>
  <c r="E20" i="24"/>
  <c r="D20" i="24"/>
  <c r="M19" i="24"/>
  <c r="M20" i="24" s="1"/>
  <c r="H19" i="24"/>
  <c r="H20" i="24" s="1"/>
  <c r="L20" i="25"/>
  <c r="K20" i="25"/>
  <c r="J20" i="25"/>
  <c r="I20" i="25"/>
  <c r="G20" i="25"/>
  <c r="F20" i="25"/>
  <c r="E20" i="25"/>
  <c r="D20" i="25"/>
  <c r="M19" i="25"/>
  <c r="M20" i="25" s="1"/>
  <c r="H19" i="25"/>
  <c r="H20" i="25" s="1"/>
  <c r="L20" i="26"/>
  <c r="K20" i="26"/>
  <c r="J20" i="26"/>
  <c r="I20" i="26"/>
  <c r="G20" i="26"/>
  <c r="F20" i="26"/>
  <c r="E20" i="26"/>
  <c r="D20" i="26"/>
  <c r="M19" i="26"/>
  <c r="M20" i="26" s="1"/>
  <c r="H19" i="26"/>
  <c r="H20" i="26" s="1"/>
  <c r="L20" i="27"/>
  <c r="K20" i="27"/>
  <c r="J20" i="27"/>
  <c r="I20" i="27"/>
  <c r="G20" i="27"/>
  <c r="F20" i="27"/>
  <c r="E20" i="27"/>
  <c r="D20" i="27"/>
  <c r="M19" i="27"/>
  <c r="M20" i="27" s="1"/>
  <c r="H19" i="27"/>
  <c r="H20" i="27" s="1"/>
  <c r="L20" i="28"/>
  <c r="K20" i="28"/>
  <c r="J20" i="28"/>
  <c r="I20" i="28"/>
  <c r="G20" i="28"/>
  <c r="F20" i="28"/>
  <c r="E20" i="28"/>
  <c r="D20" i="28"/>
  <c r="M19" i="28"/>
  <c r="M20" i="28" s="1"/>
  <c r="H19" i="28"/>
  <c r="H20" i="28" s="1"/>
  <c r="L20" i="1"/>
  <c r="K20" i="1"/>
  <c r="J20" i="1"/>
  <c r="I20" i="1"/>
  <c r="G20" i="1"/>
  <c r="F20" i="1"/>
  <c r="E20" i="1"/>
  <c r="D20" i="1"/>
  <c r="M19" i="1"/>
  <c r="M20" i="1" s="1"/>
  <c r="H19" i="1"/>
  <c r="H20" i="1" s="1"/>
  <c r="L22" i="16" l="1"/>
  <c r="K22" i="16"/>
  <c r="J22" i="16"/>
  <c r="I22" i="16"/>
  <c r="L21" i="16" l="1"/>
  <c r="K21" i="16"/>
  <c r="I21" i="16"/>
  <c r="L20" i="16"/>
  <c r="K20" i="16"/>
  <c r="I20" i="16"/>
  <c r="H21" i="16"/>
  <c r="H20" i="16"/>
  <c r="A5" i="19" l="1"/>
  <c r="A5" i="20"/>
  <c r="A5" i="21"/>
  <c r="A5" i="22"/>
  <c r="A5" i="23"/>
  <c r="A5" i="24"/>
  <c r="A5" i="25"/>
  <c r="A5" i="26"/>
  <c r="A5" i="27"/>
  <c r="A5" i="28"/>
  <c r="A5" i="18"/>
  <c r="L15" i="28" l="1"/>
  <c r="K15" i="28"/>
  <c r="J15" i="28"/>
  <c r="I15" i="28"/>
  <c r="G15" i="28"/>
  <c r="F15" i="28"/>
  <c r="E15" i="28"/>
  <c r="D15" i="28"/>
  <c r="M14" i="28"/>
  <c r="H14" i="28"/>
  <c r="M13" i="28"/>
  <c r="M15" i="28" s="1"/>
  <c r="H13" i="28"/>
  <c r="L15" i="27"/>
  <c r="K15" i="27"/>
  <c r="J15" i="27"/>
  <c r="I15" i="27"/>
  <c r="G15" i="27"/>
  <c r="F15" i="27"/>
  <c r="E15" i="27"/>
  <c r="D15" i="27"/>
  <c r="M14" i="27"/>
  <c r="H14" i="27"/>
  <c r="M13" i="27"/>
  <c r="M15" i="27" s="1"/>
  <c r="H13" i="27"/>
  <c r="L15" i="26"/>
  <c r="K15" i="26"/>
  <c r="J15" i="26"/>
  <c r="I15" i="26"/>
  <c r="G15" i="26"/>
  <c r="F15" i="26"/>
  <c r="E15" i="26"/>
  <c r="D15" i="26"/>
  <c r="M14" i="26"/>
  <c r="H14" i="26"/>
  <c r="M13" i="26"/>
  <c r="M15" i="26" s="1"/>
  <c r="H13" i="26"/>
  <c r="L15" i="25"/>
  <c r="K15" i="25"/>
  <c r="J15" i="25"/>
  <c r="I15" i="25"/>
  <c r="G15" i="25"/>
  <c r="F15" i="25"/>
  <c r="E15" i="25"/>
  <c r="D15" i="25"/>
  <c r="M14" i="25"/>
  <c r="H14" i="25"/>
  <c r="M13" i="25"/>
  <c r="M15" i="25" s="1"/>
  <c r="H13" i="25"/>
  <c r="L15" i="24"/>
  <c r="K15" i="24"/>
  <c r="J15" i="24"/>
  <c r="I15" i="24"/>
  <c r="G15" i="24"/>
  <c r="F15" i="24"/>
  <c r="E15" i="24"/>
  <c r="D15" i="24"/>
  <c r="M14" i="24"/>
  <c r="H14" i="24"/>
  <c r="M13" i="24"/>
  <c r="M15" i="24" s="1"/>
  <c r="H13" i="24"/>
  <c r="L15" i="23"/>
  <c r="K15" i="23"/>
  <c r="J15" i="23"/>
  <c r="I15" i="23"/>
  <c r="G15" i="23"/>
  <c r="F15" i="23"/>
  <c r="E15" i="23"/>
  <c r="D15" i="23"/>
  <c r="M14" i="23"/>
  <c r="H14" i="23"/>
  <c r="M13" i="23"/>
  <c r="M15" i="23" s="1"/>
  <c r="H13" i="23"/>
  <c r="L15" i="22"/>
  <c r="K15" i="22"/>
  <c r="J15" i="22"/>
  <c r="I15" i="22"/>
  <c r="G15" i="22"/>
  <c r="F15" i="22"/>
  <c r="E15" i="22"/>
  <c r="D15" i="22"/>
  <c r="M14" i="22"/>
  <c r="H14" i="22"/>
  <c r="M13" i="22"/>
  <c r="M15" i="22" s="1"/>
  <c r="H13" i="22"/>
  <c r="L15" i="21"/>
  <c r="K15" i="21"/>
  <c r="J15" i="21"/>
  <c r="I15" i="21"/>
  <c r="G15" i="21"/>
  <c r="F15" i="21"/>
  <c r="E15" i="21"/>
  <c r="D15" i="21"/>
  <c r="M14" i="21"/>
  <c r="H14" i="21"/>
  <c r="M13" i="21"/>
  <c r="M15" i="21" s="1"/>
  <c r="H13" i="21"/>
  <c r="L15" i="20"/>
  <c r="K15" i="20"/>
  <c r="J15" i="20"/>
  <c r="I15" i="20"/>
  <c r="G15" i="20"/>
  <c r="F15" i="20"/>
  <c r="E15" i="20"/>
  <c r="D15" i="20"/>
  <c r="M14" i="20"/>
  <c r="H14" i="20"/>
  <c r="M13" i="20"/>
  <c r="M15" i="20" s="1"/>
  <c r="H13" i="20"/>
  <c r="L15" i="19"/>
  <c r="K15" i="19"/>
  <c r="J15" i="19"/>
  <c r="I15" i="19"/>
  <c r="G15" i="19"/>
  <c r="F15" i="19"/>
  <c r="E15" i="19"/>
  <c r="D15" i="19"/>
  <c r="M14" i="19"/>
  <c r="H14" i="19"/>
  <c r="M13" i="19"/>
  <c r="M15" i="19" s="1"/>
  <c r="H13" i="19"/>
  <c r="L15" i="18"/>
  <c r="K15" i="18"/>
  <c r="J15" i="18"/>
  <c r="I15" i="18"/>
  <c r="G15" i="18"/>
  <c r="F15" i="18"/>
  <c r="E15" i="18"/>
  <c r="D15" i="18"/>
  <c r="M14" i="18"/>
  <c r="H14" i="18"/>
  <c r="M13" i="18"/>
  <c r="M15" i="18" s="1"/>
  <c r="H13" i="18"/>
  <c r="H15" i="28" l="1"/>
  <c r="H15" i="27"/>
  <c r="H15" i="26"/>
  <c r="H15" i="25"/>
  <c r="H15" i="24"/>
  <c r="H15" i="23"/>
  <c r="H15" i="22"/>
  <c r="H15" i="21"/>
  <c r="H15" i="20"/>
  <c r="H15" i="19"/>
  <c r="H15" i="18"/>
  <c r="A5" i="13"/>
  <c r="A5" i="14"/>
  <c r="A5" i="1"/>
  <c r="A5" i="17"/>
  <c r="A5" i="15"/>
  <c r="L15" i="1" l="1"/>
  <c r="K15" i="1"/>
  <c r="J15" i="1"/>
  <c r="I15" i="1"/>
  <c r="M14" i="1"/>
  <c r="M13" i="1"/>
  <c r="E15" i="1"/>
  <c r="F15" i="1"/>
  <c r="G15" i="1"/>
  <c r="D15" i="1"/>
  <c r="H14" i="1"/>
  <c r="H13" i="1"/>
  <c r="H15" i="1" l="1"/>
  <c r="M15" i="1"/>
</calcChain>
</file>

<file path=xl/sharedStrings.xml><?xml version="1.0" encoding="utf-8"?>
<sst xmlns="http://schemas.openxmlformats.org/spreadsheetml/2006/main" count="796" uniqueCount="109">
  <si>
    <t>Территориальная сетевая организация</t>
  </si>
  <si>
    <t>Электроэнергия, кВтч</t>
  </si>
  <si>
    <t>ВН</t>
  </si>
  <si>
    <t>НН</t>
  </si>
  <si>
    <t>Итого</t>
  </si>
  <si>
    <t>Мощность, кВт</t>
  </si>
  <si>
    <t>за</t>
  </si>
  <si>
    <t>январь</t>
  </si>
  <si>
    <t>года</t>
  </si>
  <si>
    <t>Информация об объеме фактического полезного отпуска электроэнергии и мощности по тарифным группам в разрезе территориальных сетевых организаций по уровням напряжения</t>
  </si>
  <si>
    <t>СН-1</t>
  </si>
  <si>
    <t>СН-2</t>
  </si>
  <si>
    <t>Тарифная группа</t>
  </si>
  <si>
    <t>прочие потребители</t>
  </si>
  <si>
    <t>Телефон</t>
  </si>
  <si>
    <t>Адрес электронной почты</t>
  </si>
  <si>
    <t>Информация о выделенных оператором подвижной радиотелефонной связи абонентских номерах и (или) об адресах электронной почты, предназначенных для направления потребителю электрической энергии (мощности) уведомления о введении полного и (или) частичного ограничения режима потребления электрической энергии</t>
  </si>
  <si>
    <t>Раскрытие информации</t>
  </si>
  <si>
    <r>
      <t xml:space="preserve">в соответствии </t>
    </r>
    <r>
      <rPr>
        <b/>
        <sz val="12"/>
        <color indexed="8"/>
        <rFont val="Times New Roman"/>
        <family val="1"/>
        <charset val="204"/>
      </rPr>
      <t>с подпунктом "л" пункта 20</t>
    </r>
    <r>
      <rPr>
        <sz val="12"/>
        <color indexed="8"/>
        <rFont val="Times New Roman"/>
        <family val="1"/>
        <charset val="204"/>
      </rPr>
      <t xml:space="preserve"> Постановления Правительства РФ от 21.01.2004 № 24 "Об утверждении стандартов раскрытия информации субъектами оптового и розничных рынков электрической энергии"</t>
    </r>
  </si>
  <si>
    <t>Информация о расчете нерегулируемой составляющей в ставке покупки потерь электроэнергии и коэффициента бета (доли покупки потерь по регулируемой цене)</t>
  </si>
  <si>
    <r>
      <t xml:space="preserve">в соответствии </t>
    </r>
    <r>
      <rPr>
        <b/>
        <sz val="12"/>
        <color indexed="8"/>
        <rFont val="Times New Roman"/>
        <family val="1"/>
        <charset val="204"/>
      </rPr>
      <t>с подпунктом "д" пункта 20</t>
    </r>
    <r>
      <rPr>
        <sz val="12"/>
        <color indexed="8"/>
        <rFont val="Times New Roman"/>
        <family val="1"/>
        <charset val="204"/>
      </rPr>
      <t xml:space="preserve"> Постановления Правительства РФ от 21.01.2004 № 24 "Об утверждении стандартов раскрытия информации субъектами оптового и розничных рынков электрической энергии"</t>
    </r>
  </si>
  <si>
    <r>
      <t xml:space="preserve">в соответствии </t>
    </r>
    <r>
      <rPr>
        <b/>
        <sz val="12"/>
        <color indexed="8"/>
        <rFont val="Times New Roman"/>
        <family val="1"/>
        <charset val="204"/>
      </rPr>
      <t>с подпунктом "б" пункта 20</t>
    </r>
    <r>
      <rPr>
        <sz val="12"/>
        <color indexed="8"/>
        <rFont val="Times New Roman"/>
        <family val="1"/>
        <charset val="204"/>
      </rPr>
      <t xml:space="preserve"> Постановления Правительства РФ от 21.01.2004 № 24 "Об утверждении стандартов раскрытия информации субъектами оптового и розничных рынков электрической энергии"</t>
    </r>
  </si>
  <si>
    <t>Форма раскрытия информации энергоснабжающими, энергосбытовыми организациями и гарантирующими поставщиками об основных условиях договора купли-продажи электрической энергии</t>
  </si>
  <si>
    <t>(утверждена Приказом ФАС России Приказ ФАС России от 08.10.2014 N 631/14 "Об утверждении форм раскрытия информации субъектами оптового и розничных рынков электрической энергии, не являющимися субъектами естественных монополий" - приложение № 16)</t>
  </si>
  <si>
    <t>Срок действия договора</t>
  </si>
  <si>
    <t>Основные условия договора купли-продажи электрической энергии</t>
  </si>
  <si>
    <t>Вид цены на электрическую энергию (фиксированная или переменная)</t>
  </si>
  <si>
    <t>Форма оплаты</t>
  </si>
  <si>
    <t>Форма обеспечения исполнения обязательств сторон по договору</t>
  </si>
  <si>
    <t>Зона обслуживания</t>
  </si>
  <si>
    <t>Условия расторжения договора</t>
  </si>
  <si>
    <t>Ответственность сторон</t>
  </si>
  <si>
    <t>Иная информация, являющаяся существенной для потребителей</t>
  </si>
  <si>
    <r>
      <t xml:space="preserve">в соответствии </t>
    </r>
    <r>
      <rPr>
        <b/>
        <sz val="12"/>
        <color theme="1"/>
        <rFont val="Times New Roman"/>
        <family val="1"/>
        <charset val="204"/>
      </rPr>
      <t>с подпунктом "г" пункта 20</t>
    </r>
    <r>
      <rPr>
        <sz val="12"/>
        <color theme="1"/>
        <rFont val="Times New Roman"/>
        <family val="1"/>
        <charset val="204"/>
      </rPr>
      <t xml:space="preserve"> Постановления Правительства РФ от 21.01.2004 № 24 "Об утверждении стандартов раскрытия информации </t>
    </r>
    <r>
      <rPr>
        <b/>
        <sz val="12"/>
        <color theme="1"/>
        <rFont val="Times New Roman"/>
        <family val="1"/>
        <charset val="204"/>
      </rPr>
      <t>субъектами оптового и розничных рынков электрической энергии</t>
    </r>
    <r>
      <rPr>
        <sz val="12"/>
        <color theme="1"/>
        <rFont val="Times New Roman"/>
        <family val="1"/>
        <charset val="204"/>
      </rPr>
      <t>"</t>
    </r>
  </si>
  <si>
    <t>Номер телефона и адрес электронной почты, предназначенные для направления потребителю электрической энергии (мощности), уведомления о введении полного и (или) частичного ограничения режима потребления электрической энергии</t>
  </si>
  <si>
    <r>
      <t xml:space="preserve">в соответствии </t>
    </r>
    <r>
      <rPr>
        <b/>
        <sz val="12"/>
        <color indexed="8"/>
        <rFont val="Times New Roman"/>
        <family val="1"/>
        <charset val="204"/>
      </rPr>
      <t>с подпунктом "а" пункта 20</t>
    </r>
    <r>
      <rPr>
        <sz val="12"/>
        <color indexed="8"/>
        <rFont val="Times New Roman"/>
        <family val="1"/>
        <charset val="204"/>
      </rPr>
      <t xml:space="preserve"> Постановления Правительства РФ от 21.01.2004 № 24 "Об утверждении стандартов раскрытия информации субъектами оптового и розничных рынков электрической энергии"</t>
    </r>
  </si>
  <si>
    <t>Информация о деятельности энергосбытовой организации</t>
  </si>
  <si>
    <r>
      <t xml:space="preserve">в соответствии </t>
    </r>
    <r>
      <rPr>
        <b/>
        <sz val="12"/>
        <color indexed="8"/>
        <rFont val="Times New Roman"/>
        <family val="1"/>
        <charset val="204"/>
      </rPr>
      <t>с подпунктом "в" пункта 20</t>
    </r>
    <r>
      <rPr>
        <sz val="12"/>
        <color indexed="8"/>
        <rFont val="Times New Roman"/>
        <family val="1"/>
        <charset val="204"/>
      </rPr>
      <t xml:space="preserve"> Постановления Правительства РФ от 21.01.2004 № 24 "Об утверждении стандартов раскрытия информации субъектами оптового и розничных рынков электрической энергии"</t>
    </r>
  </si>
  <si>
    <t>зона обслуживания</t>
  </si>
  <si>
    <t>место нахождения</t>
  </si>
  <si>
    <t>почтовый адрес</t>
  </si>
  <si>
    <t>телефон / факс</t>
  </si>
  <si>
    <t>адрес электронной почты</t>
  </si>
  <si>
    <t>Информация о гарантирующем поставщике</t>
  </si>
  <si>
    <t>Информация о банковских реквизитах</t>
  </si>
  <si>
    <t>Расчетный счет</t>
  </si>
  <si>
    <t>БИК</t>
  </si>
  <si>
    <t>ИНН</t>
  </si>
  <si>
    <t>КПП</t>
  </si>
  <si>
    <t>Реквизиты</t>
  </si>
  <si>
    <t>Почтовый адрес</t>
  </si>
  <si>
    <t>Корреспондирующий счет</t>
  </si>
  <si>
    <t>Перечень лицензий на осуществление соответствующего вида деятельности</t>
  </si>
  <si>
    <r>
      <t xml:space="preserve">в соответствии </t>
    </r>
    <r>
      <rPr>
        <b/>
        <sz val="12"/>
        <color theme="1"/>
        <rFont val="Times New Roman"/>
        <family val="1"/>
        <charset val="204"/>
      </rPr>
      <t>с подпунктом "г" пункта 20</t>
    </r>
    <r>
      <rPr>
        <sz val="12"/>
        <color theme="1"/>
        <rFont val="Times New Roman"/>
        <family val="1"/>
        <charset val="204"/>
      </rPr>
      <t xml:space="preserve"> Постановления Правительства РФ от 21.01.2004 № 24 "Об утверждении стандартов раскрытия информации субъектами оптового и розничных рынков электрической энергии"</t>
    </r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</si>
  <si>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</si>
  <si>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</si>
  <si>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</si>
  <si>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</si>
  <si>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</si>
  <si>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</si>
  <si>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</si>
  <si>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</si>
  <si>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</si>
  <si>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</si>
  <si>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</si>
  <si>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АО "Тюменьэнерго"</t>
  </si>
  <si>
    <t>ПАО "СУЭНКО"</t>
  </si>
  <si>
    <t>Mikhail.Volokhov@partners.fortum.com</t>
  </si>
  <si>
    <t>-</t>
  </si>
  <si>
    <t>В отношении информации о расчете нерегулируемой составляющей в ставке покупки потерь электроэнергии и коэффициента бета ПАО «Фортум» сообщает, что не является покупателем потерь электроэнергии.</t>
  </si>
  <si>
    <t xml:space="preserve"> + 7 (495) 788-32-42</t>
  </si>
  <si>
    <t>Информация о гарантирующем поставщике (энергосбытовой организации), включая зону его обслуживания, место нахождения, почтовый адрес, телефоны, факс, адрес электронной почты</t>
  </si>
  <si>
    <t>не является Гарантирурующим поставщиком</t>
  </si>
  <si>
    <t>123112, город Москва, Набережная Пресненская, дом 10, эт. 15, пом. 20;
доп офис: 454090, г. Челябинск, пр. Ленина, д. 28Д, эт. 7, пом. 8</t>
  </si>
  <si>
    <t>454090, область Челябинская, город Челябинск, проспект Ленина, дом 28Д, эт/пом 7/8</t>
  </si>
  <si>
    <t>8 (495) 788-45-88</t>
  </si>
  <si>
    <t>fortum@fortum.ru</t>
  </si>
  <si>
    <t>деятельность не является лицензируемой</t>
  </si>
  <si>
    <t>454090, область Челябинская, город Челябинск, проспект Ленина, дом 28Д, эт/пом 6/7</t>
  </si>
  <si>
    <t>40702810072000111639
в Челябинское отделение № 8597 ПАО Сбербанк</t>
  </si>
  <si>
    <t>30101810700000000602</t>
  </si>
  <si>
    <t xml:space="preserve">Настоящий договор вступает в силу с момента заключения и действует по 31 декабря _________ года. 
Настоящий договор считается ежегодно продленным на один календарный год на тех же условиях, если за 30 дней до окончания срока его действия не последует заявление одной из сторон о его прекращении или изменении либо о заключении нового договора. </t>
  </si>
  <si>
    <t>переменная</t>
  </si>
  <si>
    <t>Оплата электрической энергии (мощности) производится Потребителем платежными поручениями. Датой оплаты поставленной электроэнергии считается день зачисления денежных средств на расчетный счет Поставщика.</t>
  </si>
  <si>
    <t>По соглашению сотрон</t>
  </si>
  <si>
    <t>по инициативе одной из сторон</t>
  </si>
  <si>
    <t>Стороны несут ответственность за неисполнение или ненадлежащее исполнение принятых на себя обязательств в соответствии с действующим законодательством РФ и условиями Договора.</t>
  </si>
  <si>
    <t>Телефон: +7(495)-788-32-42</t>
  </si>
  <si>
    <t>Адрес электронной почты: Mikhail.Volokhov@partners.fortum.com</t>
  </si>
  <si>
    <t>Цена на электрическую энергию, дифференцированную в зависимости от условий, определенных законодательством Российской Федерации</t>
  </si>
  <si>
    <t>Средневзвешенная цена покупки электроэнергии (мощности), руб./МВтч</t>
  </si>
  <si>
    <t>Цена электроэнергии (мощности), приобретаемой на ОРЭМ</t>
  </si>
  <si>
    <t>Цена услуг по передаче электроэнергии (мощности)</t>
  </si>
  <si>
    <t>Цена иных услуг</t>
  </si>
  <si>
    <t>Итоговая цена электроэнергии (мощности)</t>
  </si>
  <si>
    <t>СН1</t>
  </si>
  <si>
    <t>СН2</t>
  </si>
  <si>
    <t>Тюменская область</t>
  </si>
  <si>
    <t>Период</t>
  </si>
  <si>
    <t>Первое полугодие 2018 года</t>
  </si>
  <si>
    <t>Второе полугодие 2018 года</t>
  </si>
  <si>
    <t>2018 год</t>
  </si>
  <si>
    <t>Челябинская область</t>
  </si>
  <si>
    <t>Субъект РФ</t>
  </si>
  <si>
    <t>г. Тюмень / г. Челябинск</t>
  </si>
  <si>
    <t>г. Тюмень:
осуществляет деятельность в качестве независимой энергосбытовой организации в границах зоны деятельности АО "Тюменская энергосбытовая компания"
г. Челябинск:
осуществляет деятельность в качестве независимой энергосбытовой организации в границах  зоны деятельности Отделения "Челябэнергосбыт" филиала АО "МРСК Урала"- "Челябэнерго"</t>
  </si>
  <si>
    <t>филиал ОАО "МРСК Урала" - "Челябэнерго"</t>
  </si>
  <si>
    <t>Публичное акционерное общество "Фортум"</t>
  </si>
  <si>
    <t>ПАО "Фортум" - является энергосбытовой организацией - субъектом оптового рынка, не имеющим статус гарантирующего поставщика, а так же не имеющим среди своих абонентов потребителей электрической энергии (мощности) относящихся к категории "население" или приравненых к ней. В связи с этим ПАО "Фортум" реализует электрическую энергию (мощность) по свободным (нерегулируемым) ценам.
Цена электроэнергии (мощности), приобретаемой Потребителями у ПАО "Фортум", состоит из цены купленной ПАО "Фортум" электроэнергии (мощности) на оптовом рынке электрической энергии (мощности) (далее - ОРЭМ), определяемой в соответствии с регламентами ОРЭМ, стоимости услуг по передаче электрической энергии, стоимости иных услуг, оказание которых является неотъемлемой частью процесса поставки электроэнергии (мощности), и сбытовой надбавки ПАО "Фортум", определяемой соглашением сторон.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</si>
</sst>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9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theme="3" tint="-0.249977111117893"/>
      <name val="Times New Roman"/>
      <family val="1"/>
      <charset val="204"/>
    </font>
    <font>
      <u/>
      <sz val="9"/>
      <color theme="10"/>
      <name val="Calibri"/>
      <family val="2"/>
      <charset val="204"/>
    </font>
    <font>
      <u/>
      <sz val="12"/>
      <color theme="10"/>
      <name val="Times New Roman"/>
      <family val="1"/>
      <charset val="204"/>
    </font>
    <font>
      <sz val="11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7" fillId="0" borderId="22" applyBorder="0">
      <alignment horizontal="center" vertical="center" wrapText="1"/>
    </xf>
    <xf numFmtId="49" fontId="6" fillId="0" borderId="0" applyBorder="0">
      <alignment vertical="top"/>
    </xf>
    <xf numFmtId="0" fontId="14" fillId="0" borderId="0" applyNumberFormat="0" applyFill="0" applyBorder="0" applyAlignment="0" applyProtection="0"/>
  </cellStyleXfs>
  <cellXfs count="88">
    <xf numFmtId="0" fontId="0" fillId="0" borderId="0" xfId="0"/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1" applyFont="1" applyFill="1" applyAlignment="1">
      <alignment vertical="center" wrapText="1"/>
    </xf>
    <xf numFmtId="0" fontId="4" fillId="0" borderId="0" xfId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3" fontId="3" fillId="0" borderId="9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3" fontId="3" fillId="0" borderId="11" xfId="0" applyNumberFormat="1" applyFont="1" applyBorder="1" applyAlignment="1">
      <alignment horizontal="right" vertical="center"/>
    </xf>
    <xf numFmtId="3" fontId="8" fillId="0" borderId="12" xfId="0" applyNumberFormat="1" applyFont="1" applyBorder="1" applyAlignment="1">
      <alignment horizontal="right" vertical="center"/>
    </xf>
    <xf numFmtId="3" fontId="3" fillId="0" borderId="17" xfId="0" applyNumberFormat="1" applyFont="1" applyBorder="1" applyAlignment="1">
      <alignment horizontal="right" vertical="center"/>
    </xf>
    <xf numFmtId="3" fontId="3" fillId="0" borderId="18" xfId="0" applyNumberFormat="1" applyFont="1" applyBorder="1" applyAlignment="1">
      <alignment horizontal="right" vertical="center"/>
    </xf>
    <xf numFmtId="3" fontId="3" fillId="0" borderId="19" xfId="0" applyNumberFormat="1" applyFont="1" applyBorder="1" applyAlignment="1">
      <alignment horizontal="right" vertical="center"/>
    </xf>
    <xf numFmtId="3" fontId="8" fillId="0" borderId="20" xfId="0" applyNumberFormat="1" applyFont="1" applyBorder="1" applyAlignment="1">
      <alignment horizontal="right" vertical="center"/>
    </xf>
    <xf numFmtId="3" fontId="8" fillId="0" borderId="13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15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0" fontId="4" fillId="0" borderId="0" xfId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5" fillId="0" borderId="1" xfId="4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4" fillId="0" borderId="0" xfId="1" applyFont="1" applyFill="1" applyAlignment="1">
      <alignment horizontal="center" vertical="center" wrapText="1"/>
    </xf>
    <xf numFmtId="0" fontId="10" fillId="0" borderId="0" xfId="1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textRotation="90" wrapText="1"/>
    </xf>
    <xf numFmtId="0" fontId="9" fillId="0" borderId="23" xfId="0" applyFont="1" applyFill="1" applyBorder="1" applyAlignment="1">
      <alignment horizontal="center" vertical="center" textRotation="90" wrapText="1"/>
    </xf>
    <xf numFmtId="0" fontId="9" fillId="0" borderId="10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0" xfId="1" applyFont="1" applyFill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</cellXfs>
  <cellStyles count="5">
    <cellStyle name="Гиперссылка" xfId="4" builtinId="8"/>
    <cellStyle name="ЗаголовокСтолбца" xfId="2" xr:uid="{02DE6AF6-4D7C-4B8A-8048-96861421561B}"/>
    <cellStyle name="Обычный" xfId="0" builtinId="0"/>
    <cellStyle name="Обычный 2" xfId="1" xr:uid="{00000000-0005-0000-0000-000031000000}"/>
    <cellStyle name="Обычный 3" xfId="3" xr:uid="{4063E7D5-0300-4D75-8CC8-D8C7C2774DC1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fortum@fortum.ru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9EB6F-A6BA-4C28-9B5C-90357A4CB276}">
  <dimension ref="A1:L24"/>
  <sheetViews>
    <sheetView tabSelected="1" workbookViewId="0">
      <selection activeCell="A5" sqref="A5:L5"/>
    </sheetView>
  </sheetViews>
  <sheetFormatPr defaultRowHeight="15" x14ac:dyDescent="0.2"/>
  <cols>
    <col min="1" max="1" width="28" style="4" customWidth="1"/>
    <col min="2" max="2" width="23.5" style="4" customWidth="1"/>
    <col min="3" max="3" width="28" style="4" customWidth="1"/>
    <col min="4" max="12" width="19" style="4" customWidth="1"/>
    <col min="13" max="16384" width="9.33203125" style="4"/>
  </cols>
  <sheetData>
    <row r="1" spans="1:12" s="5" customFormat="1" ht="15.75" customHeight="1" x14ac:dyDescent="0.2">
      <c r="A1" s="53" t="s">
        <v>17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s="5" customFormat="1" ht="15.75" customHeight="1" x14ac:dyDescent="0.2">
      <c r="A2" s="54" t="s">
        <v>35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s="5" customFormat="1" ht="15.75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2" s="5" customFormat="1" ht="15.75" x14ac:dyDescent="0.2">
      <c r="A4" s="23"/>
      <c r="B4" s="41"/>
      <c r="C4" s="26"/>
      <c r="D4" s="26"/>
      <c r="E4" s="26"/>
      <c r="F4" s="26"/>
      <c r="G4" s="26"/>
      <c r="H4" s="26"/>
      <c r="I4" s="23"/>
      <c r="J4" s="23"/>
      <c r="K4" s="23"/>
    </row>
    <row r="5" spans="1:12" s="5" customFormat="1" ht="37.5" customHeight="1" x14ac:dyDescent="0.2">
      <c r="A5" s="53" t="s">
        <v>107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7" spans="1:12" s="5" customFormat="1" ht="15.75" customHeight="1" x14ac:dyDescent="0.2">
      <c r="A7" s="55" t="s">
        <v>89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1:12" s="5" customFormat="1" ht="15.75" x14ac:dyDescent="0.2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2" s="5" customFormat="1" ht="15.75" x14ac:dyDescent="0.2">
      <c r="A9" s="56" t="s">
        <v>108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</row>
    <row r="10" spans="1:12" s="5" customFormat="1" ht="15.7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</row>
    <row r="11" spans="1:12" x14ac:dyDescent="0.2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</row>
    <row r="12" spans="1:12" x14ac:dyDescent="0.2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</row>
    <row r="13" spans="1:12" x14ac:dyDescent="0.2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</row>
    <row r="14" spans="1:12" x14ac:dyDescent="0.2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</row>
    <row r="15" spans="1:12" x14ac:dyDescent="0.2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</row>
    <row r="16" spans="1:12" ht="15.75" x14ac:dyDescent="0.2">
      <c r="A16" s="27"/>
      <c r="B16" s="42"/>
      <c r="C16" s="27"/>
      <c r="D16" s="27"/>
      <c r="E16" s="27"/>
      <c r="F16" s="27"/>
      <c r="G16" s="27"/>
      <c r="H16" s="27"/>
      <c r="I16" s="27"/>
      <c r="J16" s="27"/>
      <c r="K16" s="5"/>
      <c r="L16" s="5"/>
    </row>
    <row r="17" spans="1:12" ht="31.5" customHeight="1" x14ac:dyDescent="0.2">
      <c r="A17" s="59" t="s">
        <v>90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</row>
    <row r="18" spans="1:12" ht="37.5" customHeight="1" x14ac:dyDescent="0.2">
      <c r="A18" s="57" t="s">
        <v>103</v>
      </c>
      <c r="B18" s="57" t="s">
        <v>98</v>
      </c>
      <c r="C18" s="60" t="s">
        <v>91</v>
      </c>
      <c r="D18" s="60" t="s">
        <v>92</v>
      </c>
      <c r="E18" s="60"/>
      <c r="F18" s="60"/>
      <c r="G18" s="60"/>
      <c r="H18" s="60" t="s">
        <v>93</v>
      </c>
      <c r="I18" s="60" t="s">
        <v>94</v>
      </c>
      <c r="J18" s="60"/>
      <c r="K18" s="60"/>
      <c r="L18" s="60"/>
    </row>
    <row r="19" spans="1:12" ht="37.5" customHeight="1" x14ac:dyDescent="0.2">
      <c r="A19" s="57"/>
      <c r="B19" s="57"/>
      <c r="C19" s="60"/>
      <c r="D19" s="46" t="s">
        <v>2</v>
      </c>
      <c r="E19" s="47" t="s">
        <v>95</v>
      </c>
      <c r="F19" s="46" t="s">
        <v>96</v>
      </c>
      <c r="G19" s="46" t="s">
        <v>3</v>
      </c>
      <c r="H19" s="60"/>
      <c r="I19" s="46" t="s">
        <v>2</v>
      </c>
      <c r="J19" s="46" t="s">
        <v>95</v>
      </c>
      <c r="K19" s="47" t="s">
        <v>96</v>
      </c>
      <c r="L19" s="46" t="s">
        <v>3</v>
      </c>
    </row>
    <row r="20" spans="1:12" ht="31.5" x14ac:dyDescent="0.2">
      <c r="A20" s="58" t="s">
        <v>97</v>
      </c>
      <c r="B20" s="47" t="s">
        <v>99</v>
      </c>
      <c r="C20" s="48">
        <v>1828.9997415388013</v>
      </c>
      <c r="D20" s="49">
        <v>1202.94</v>
      </c>
      <c r="E20" s="48"/>
      <c r="F20" s="49">
        <v>2105.48</v>
      </c>
      <c r="G20" s="49">
        <v>2221.1</v>
      </c>
      <c r="H20" s="48">
        <f>1.363+1.077+0.333</f>
        <v>2.7730000000000001</v>
      </c>
      <c r="I20" s="49">
        <f>$C$20+D20+$H$20</f>
        <v>3034.7127415388013</v>
      </c>
      <c r="J20" s="49"/>
      <c r="K20" s="48">
        <f t="shared" ref="K20:L20" si="0">$C$20+F20+$H$20</f>
        <v>3937.2527415388013</v>
      </c>
      <c r="L20" s="49">
        <f t="shared" si="0"/>
        <v>4052.8727415388012</v>
      </c>
    </row>
    <row r="21" spans="1:12" ht="31.5" x14ac:dyDescent="0.2">
      <c r="A21" s="58"/>
      <c r="B21" s="47" t="s">
        <v>100</v>
      </c>
      <c r="C21" s="49">
        <v>1900.8522678920369</v>
      </c>
      <c r="D21" s="49">
        <v>1273.1199999999999</v>
      </c>
      <c r="E21" s="49"/>
      <c r="F21" s="49">
        <v>2228.4</v>
      </c>
      <c r="G21" s="49">
        <v>2350.91</v>
      </c>
      <c r="H21" s="50">
        <f>1.363+1.121+0.333</f>
        <v>2.8170000000000002</v>
      </c>
      <c r="I21" s="51">
        <f>$C$21+D21+$H$21</f>
        <v>3176.7892678920371</v>
      </c>
      <c r="J21" s="51"/>
      <c r="K21" s="51">
        <f t="shared" ref="K21:L21" si="1">$C$21+F21+$H$21</f>
        <v>4132.0692678920368</v>
      </c>
      <c r="L21" s="51">
        <f t="shared" si="1"/>
        <v>4254.579267892037</v>
      </c>
    </row>
    <row r="22" spans="1:12" ht="15.75" x14ac:dyDescent="0.2">
      <c r="A22" s="52" t="s">
        <v>102</v>
      </c>
      <c r="B22" s="47" t="s">
        <v>101</v>
      </c>
      <c r="C22" s="49">
        <v>2000.2258080535059</v>
      </c>
      <c r="D22" s="49">
        <v>1163.603401193265</v>
      </c>
      <c r="E22" s="49">
        <v>1576.8222301389385</v>
      </c>
      <c r="F22" s="49">
        <v>2080.4004149542939</v>
      </c>
      <c r="G22" s="49">
        <v>2364.1696729249002</v>
      </c>
      <c r="H22" s="50">
        <v>2.8</v>
      </c>
      <c r="I22" s="51">
        <f>$C$22+D22+$H$22</f>
        <v>3166.6292092467711</v>
      </c>
      <c r="J22" s="51">
        <f t="shared" ref="J22:L22" si="2">$C$22+E22+$H$22</f>
        <v>3579.8480381924446</v>
      </c>
      <c r="K22" s="51">
        <f t="shared" si="2"/>
        <v>4083.4262230078002</v>
      </c>
      <c r="L22" s="51">
        <f t="shared" si="2"/>
        <v>4367.1954809784065</v>
      </c>
    </row>
    <row r="23" spans="1:12" ht="15.75" customHeight="1" x14ac:dyDescent="0.2">
      <c r="A23" s="82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</row>
    <row r="24" spans="1:12" ht="15.75" customHeight="1" x14ac:dyDescent="0.2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</row>
  </sheetData>
  <mergeCells count="13">
    <mergeCell ref="B18:B19"/>
    <mergeCell ref="A20:A21"/>
    <mergeCell ref="A17:L17"/>
    <mergeCell ref="A18:A19"/>
    <mergeCell ref="C18:C19"/>
    <mergeCell ref="D18:G18"/>
    <mergeCell ref="H18:H19"/>
    <mergeCell ref="I18:L18"/>
    <mergeCell ref="A7:L8"/>
    <mergeCell ref="A9:L15"/>
    <mergeCell ref="A5:L5"/>
    <mergeCell ref="A2:L3"/>
    <mergeCell ref="A1:L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B014B-56E8-48DB-9FB0-5DDBD2F8B3F6}">
  <sheetPr>
    <pageSetUpPr fitToPage="1"/>
  </sheetPr>
  <dimension ref="A1:M20"/>
  <sheetViews>
    <sheetView zoomScaleNormal="100" workbookViewId="0">
      <selection activeCell="A5" sqref="A5:M5"/>
    </sheetView>
  </sheetViews>
  <sheetFormatPr defaultRowHeight="15" x14ac:dyDescent="0.2"/>
  <cols>
    <col min="1" max="1" width="25" style="4" customWidth="1"/>
    <col min="2" max="2" width="27.6640625" style="4" customWidth="1"/>
    <col min="3" max="3" width="22.5" style="4" customWidth="1"/>
    <col min="4" max="7" width="12.6640625" style="4" customWidth="1"/>
    <col min="8" max="8" width="14.33203125" style="4" customWidth="1"/>
    <col min="9" max="13" width="12.6640625" style="4" customWidth="1"/>
    <col min="14" max="16384" width="9.33203125" style="4"/>
  </cols>
  <sheetData>
    <row r="1" spans="1:13" s="5" customFormat="1" ht="15.75" x14ac:dyDescent="0.2">
      <c r="A1" s="53" t="s">
        <v>17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s="5" customFormat="1" ht="15.75" x14ac:dyDescent="0.2">
      <c r="A2" s="73" t="s">
        <v>53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s="5" customFormat="1" ht="15.75" x14ac:dyDescent="0.2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5" spans="1:13" s="5" customFormat="1" ht="37.5" customHeight="1" x14ac:dyDescent="0.2">
      <c r="A5" s="53" t="str">
        <f>'20а'!A5:K5</f>
        <v>Публичное акционерное общество "Фортум"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3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15.75" customHeight="1" x14ac:dyDescent="0.2">
      <c r="A7" s="76" t="s">
        <v>9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</row>
    <row r="8" spans="1:13" s="5" customFormat="1" ht="15.75" x14ac:dyDescent="0.2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</row>
    <row r="9" spans="1:13" s="5" customFormat="1" ht="15.75" x14ac:dyDescent="0.2">
      <c r="E9" s="14" t="s">
        <v>6</v>
      </c>
      <c r="F9" s="14" t="s">
        <v>59</v>
      </c>
      <c r="G9" s="14">
        <v>2018</v>
      </c>
      <c r="H9" s="14" t="s">
        <v>8</v>
      </c>
      <c r="I9" s="14"/>
    </row>
    <row r="11" spans="1:13" x14ac:dyDescent="0.2">
      <c r="A11" s="80" t="s">
        <v>103</v>
      </c>
      <c r="B11" s="80" t="s">
        <v>0</v>
      </c>
      <c r="C11" s="80" t="s">
        <v>12</v>
      </c>
      <c r="D11" s="77" t="s">
        <v>1</v>
      </c>
      <c r="E11" s="78"/>
      <c r="F11" s="78"/>
      <c r="G11" s="78"/>
      <c r="H11" s="79"/>
      <c r="I11" s="77" t="s">
        <v>5</v>
      </c>
      <c r="J11" s="78"/>
      <c r="K11" s="78"/>
      <c r="L11" s="78"/>
      <c r="M11" s="79"/>
    </row>
    <row r="12" spans="1:13" x14ac:dyDescent="0.2">
      <c r="A12" s="81"/>
      <c r="B12" s="81"/>
      <c r="C12" s="81"/>
      <c r="D12" s="6" t="s">
        <v>2</v>
      </c>
      <c r="E12" s="7" t="s">
        <v>10</v>
      </c>
      <c r="F12" s="7" t="s">
        <v>11</v>
      </c>
      <c r="G12" s="8" t="s">
        <v>3</v>
      </c>
      <c r="H12" s="9" t="s">
        <v>4</v>
      </c>
      <c r="I12" s="6" t="s">
        <v>2</v>
      </c>
      <c r="J12" s="7" t="s">
        <v>10</v>
      </c>
      <c r="K12" s="7" t="s">
        <v>11</v>
      </c>
      <c r="L12" s="8" t="s">
        <v>3</v>
      </c>
      <c r="M12" s="9" t="s">
        <v>4</v>
      </c>
    </row>
    <row r="13" spans="1:13" x14ac:dyDescent="0.2">
      <c r="A13" s="84" t="s">
        <v>97</v>
      </c>
      <c r="B13" s="10" t="s">
        <v>65</v>
      </c>
      <c r="C13" s="11" t="s">
        <v>13</v>
      </c>
      <c r="D13" s="29">
        <v>6432</v>
      </c>
      <c r="E13" s="30" t="s">
        <v>68</v>
      </c>
      <c r="F13" s="30" t="s">
        <v>68</v>
      </c>
      <c r="G13" s="31" t="s">
        <v>68</v>
      </c>
      <c r="H13" s="32">
        <f>SUM(D13:G13)</f>
        <v>6432</v>
      </c>
      <c r="I13" s="29" t="s">
        <v>68</v>
      </c>
      <c r="J13" s="30" t="s">
        <v>68</v>
      </c>
      <c r="K13" s="30" t="s">
        <v>68</v>
      </c>
      <c r="L13" s="31" t="s">
        <v>68</v>
      </c>
      <c r="M13" s="32">
        <f>SUM(I13:L13)</f>
        <v>0</v>
      </c>
    </row>
    <row r="14" spans="1:13" x14ac:dyDescent="0.2">
      <c r="A14" s="85"/>
      <c r="B14" s="12" t="s">
        <v>66</v>
      </c>
      <c r="C14" s="11" t="s">
        <v>13</v>
      </c>
      <c r="D14" s="33" t="s">
        <v>68</v>
      </c>
      <c r="E14" s="34" t="s">
        <v>68</v>
      </c>
      <c r="F14" s="34">
        <v>17194</v>
      </c>
      <c r="G14" s="35">
        <v>3645</v>
      </c>
      <c r="H14" s="36">
        <f t="shared" ref="H14" si="0">SUM(D14:G14)</f>
        <v>20839</v>
      </c>
      <c r="I14" s="33" t="s">
        <v>68</v>
      </c>
      <c r="J14" s="34" t="s">
        <v>68</v>
      </c>
      <c r="K14" s="34" t="s">
        <v>68</v>
      </c>
      <c r="L14" s="35" t="s">
        <v>68</v>
      </c>
      <c r="M14" s="36">
        <f t="shared" ref="M14" si="1">SUM(I14:L14)</f>
        <v>0</v>
      </c>
    </row>
    <row r="15" spans="1:13" x14ac:dyDescent="0.2">
      <c r="A15" s="13" t="s">
        <v>4</v>
      </c>
      <c r="B15" s="13"/>
      <c r="C15" s="13"/>
      <c r="D15" s="37">
        <f>SUM(D13:D14)</f>
        <v>6432</v>
      </c>
      <c r="E15" s="38">
        <f t="shared" ref="E15:H15" si="2">SUM(E13:E14)</f>
        <v>0</v>
      </c>
      <c r="F15" s="38">
        <f t="shared" si="2"/>
        <v>17194</v>
      </c>
      <c r="G15" s="39">
        <f t="shared" si="2"/>
        <v>3645</v>
      </c>
      <c r="H15" s="40">
        <f t="shared" si="2"/>
        <v>27271</v>
      </c>
      <c r="I15" s="37">
        <f>SUM(I13:I14)</f>
        <v>0</v>
      </c>
      <c r="J15" s="38">
        <f t="shared" ref="J15:M15" si="3">SUM(J13:J14)</f>
        <v>0</v>
      </c>
      <c r="K15" s="38">
        <f t="shared" si="3"/>
        <v>0</v>
      </c>
      <c r="L15" s="39">
        <f t="shared" si="3"/>
        <v>0</v>
      </c>
      <c r="M15" s="40">
        <f t="shared" si="3"/>
        <v>0</v>
      </c>
    </row>
    <row r="17" spans="1:13" x14ac:dyDescent="0.2">
      <c r="A17" s="80" t="s">
        <v>103</v>
      </c>
      <c r="B17" s="80" t="s">
        <v>0</v>
      </c>
      <c r="C17" s="80" t="s">
        <v>12</v>
      </c>
      <c r="D17" s="77" t="s">
        <v>1</v>
      </c>
      <c r="E17" s="78"/>
      <c r="F17" s="78"/>
      <c r="G17" s="78"/>
      <c r="H17" s="79"/>
      <c r="I17" s="77" t="s">
        <v>5</v>
      </c>
      <c r="J17" s="78"/>
      <c r="K17" s="78"/>
      <c r="L17" s="78"/>
      <c r="M17" s="79"/>
    </row>
    <row r="18" spans="1:13" x14ac:dyDescent="0.2">
      <c r="A18" s="81"/>
      <c r="B18" s="81"/>
      <c r="C18" s="81"/>
      <c r="D18" s="6" t="s">
        <v>2</v>
      </c>
      <c r="E18" s="7" t="s">
        <v>10</v>
      </c>
      <c r="F18" s="7" t="s">
        <v>11</v>
      </c>
      <c r="G18" s="8" t="s">
        <v>3</v>
      </c>
      <c r="H18" s="9" t="s">
        <v>4</v>
      </c>
      <c r="I18" s="6" t="s">
        <v>2</v>
      </c>
      <c r="J18" s="7" t="s">
        <v>10</v>
      </c>
      <c r="K18" s="7" t="s">
        <v>11</v>
      </c>
      <c r="L18" s="8" t="s">
        <v>3</v>
      </c>
      <c r="M18" s="9" t="s">
        <v>4</v>
      </c>
    </row>
    <row r="19" spans="1:13" ht="30" x14ac:dyDescent="0.2">
      <c r="A19" s="86" t="s">
        <v>102</v>
      </c>
      <c r="B19" s="87" t="s">
        <v>106</v>
      </c>
      <c r="C19" s="11" t="s">
        <v>13</v>
      </c>
      <c r="D19" s="29">
        <v>2081680</v>
      </c>
      <c r="E19" s="30">
        <v>1369</v>
      </c>
      <c r="F19" s="30">
        <v>718632</v>
      </c>
      <c r="G19" s="31">
        <v>79119</v>
      </c>
      <c r="H19" s="32">
        <f>SUM(D19:G19)</f>
        <v>2880800</v>
      </c>
      <c r="I19" s="29">
        <v>3070</v>
      </c>
      <c r="J19" s="30">
        <v>2</v>
      </c>
      <c r="K19" s="30">
        <v>1078</v>
      </c>
      <c r="L19" s="31">
        <v>109</v>
      </c>
      <c r="M19" s="32">
        <f>SUM(I19:L19)</f>
        <v>4259</v>
      </c>
    </row>
    <row r="20" spans="1:13" x14ac:dyDescent="0.2">
      <c r="A20" s="13" t="s">
        <v>4</v>
      </c>
      <c r="B20" s="13"/>
      <c r="C20" s="13"/>
      <c r="D20" s="37">
        <f>SUM(D19:D19)</f>
        <v>2081680</v>
      </c>
      <c r="E20" s="38">
        <f>SUM(E19:E19)</f>
        <v>1369</v>
      </c>
      <c r="F20" s="38">
        <f>SUM(F19:F19)</f>
        <v>718632</v>
      </c>
      <c r="G20" s="39">
        <f>SUM(G19:G19)</f>
        <v>79119</v>
      </c>
      <c r="H20" s="40">
        <f>SUM(H19:H19)</f>
        <v>2880800</v>
      </c>
      <c r="I20" s="37">
        <f>SUM(I19:I19)</f>
        <v>3070</v>
      </c>
      <c r="J20" s="38">
        <f>SUM(J19:J19)</f>
        <v>2</v>
      </c>
      <c r="K20" s="38">
        <f>SUM(K19:K19)</f>
        <v>1078</v>
      </c>
      <c r="L20" s="39">
        <f>SUM(L19:L19)</f>
        <v>109</v>
      </c>
      <c r="M20" s="40">
        <f>SUM(M19:M19)</f>
        <v>4259</v>
      </c>
    </row>
  </sheetData>
  <mergeCells count="15">
    <mergeCell ref="I17:M17"/>
    <mergeCell ref="A13:A14"/>
    <mergeCell ref="A17:A18"/>
    <mergeCell ref="B17:B18"/>
    <mergeCell ref="C17:C18"/>
    <mergeCell ref="D17:H17"/>
    <mergeCell ref="A1:M1"/>
    <mergeCell ref="A2:M3"/>
    <mergeCell ref="A5:M5"/>
    <mergeCell ref="A7:M8"/>
    <mergeCell ref="A11:A12"/>
    <mergeCell ref="C11:C12"/>
    <mergeCell ref="D11:H11"/>
    <mergeCell ref="I11:M11"/>
    <mergeCell ref="B11:B12"/>
  </mergeCells>
  <pageMargins left="0.7" right="0.7" top="0.75" bottom="0.75" header="0.3" footer="0.3"/>
  <pageSetup paperSize="9" scale="9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5DB95-F2EE-4372-90EA-E3C5F56562E1}">
  <sheetPr>
    <pageSetUpPr fitToPage="1"/>
  </sheetPr>
  <dimension ref="A1:M20"/>
  <sheetViews>
    <sheetView zoomScaleNormal="100" workbookViewId="0">
      <selection activeCell="A5" sqref="A5:M5"/>
    </sheetView>
  </sheetViews>
  <sheetFormatPr defaultRowHeight="15" x14ac:dyDescent="0.2"/>
  <cols>
    <col min="1" max="1" width="25" style="4" customWidth="1"/>
    <col min="2" max="2" width="27.6640625" style="4" customWidth="1"/>
    <col min="3" max="3" width="22.5" style="4" customWidth="1"/>
    <col min="4" max="7" width="12.6640625" style="4" customWidth="1"/>
    <col min="8" max="8" width="14.33203125" style="4" customWidth="1"/>
    <col min="9" max="13" width="12.6640625" style="4" customWidth="1"/>
    <col min="14" max="16384" width="9.33203125" style="4"/>
  </cols>
  <sheetData>
    <row r="1" spans="1:13" s="5" customFormat="1" ht="15.75" x14ac:dyDescent="0.2">
      <c r="A1" s="53" t="s">
        <v>17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s="5" customFormat="1" ht="15.75" x14ac:dyDescent="0.2">
      <c r="A2" s="73" t="s">
        <v>53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s="5" customFormat="1" ht="15.75" x14ac:dyDescent="0.2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5" spans="1:13" s="5" customFormat="1" ht="37.5" customHeight="1" x14ac:dyDescent="0.2">
      <c r="A5" s="53" t="str">
        <f>'20а'!A5:K5</f>
        <v>Публичное акционерное общество "Фортум"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3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15.75" customHeight="1" x14ac:dyDescent="0.2">
      <c r="A7" s="76" t="s">
        <v>9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</row>
    <row r="8" spans="1:13" s="5" customFormat="1" ht="15.75" x14ac:dyDescent="0.2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</row>
    <row r="9" spans="1:13" s="5" customFormat="1" ht="15.75" x14ac:dyDescent="0.2">
      <c r="E9" s="14" t="s">
        <v>6</v>
      </c>
      <c r="F9" s="14" t="s">
        <v>60</v>
      </c>
      <c r="G9" s="14">
        <v>2018</v>
      </c>
      <c r="H9" s="14" t="s">
        <v>8</v>
      </c>
      <c r="I9" s="14"/>
    </row>
    <row r="11" spans="1:13" x14ac:dyDescent="0.2">
      <c r="A11" s="80" t="s">
        <v>103</v>
      </c>
      <c r="B11" s="80" t="s">
        <v>0</v>
      </c>
      <c r="C11" s="80" t="s">
        <v>12</v>
      </c>
      <c r="D11" s="77" t="s">
        <v>1</v>
      </c>
      <c r="E11" s="78"/>
      <c r="F11" s="78"/>
      <c r="G11" s="78"/>
      <c r="H11" s="79"/>
      <c r="I11" s="77" t="s">
        <v>5</v>
      </c>
      <c r="J11" s="78"/>
      <c r="K11" s="78"/>
      <c r="L11" s="78"/>
      <c r="M11" s="79"/>
    </row>
    <row r="12" spans="1:13" x14ac:dyDescent="0.2">
      <c r="A12" s="81"/>
      <c r="B12" s="81"/>
      <c r="C12" s="81"/>
      <c r="D12" s="6" t="s">
        <v>2</v>
      </c>
      <c r="E12" s="7" t="s">
        <v>10</v>
      </c>
      <c r="F12" s="7" t="s">
        <v>11</v>
      </c>
      <c r="G12" s="8" t="s">
        <v>3</v>
      </c>
      <c r="H12" s="9" t="s">
        <v>4</v>
      </c>
      <c r="I12" s="6" t="s">
        <v>2</v>
      </c>
      <c r="J12" s="7" t="s">
        <v>10</v>
      </c>
      <c r="K12" s="7" t="s">
        <v>11</v>
      </c>
      <c r="L12" s="8" t="s">
        <v>3</v>
      </c>
      <c r="M12" s="9" t="s">
        <v>4</v>
      </c>
    </row>
    <row r="13" spans="1:13" x14ac:dyDescent="0.2">
      <c r="A13" s="84" t="s">
        <v>97</v>
      </c>
      <c r="B13" s="10" t="s">
        <v>65</v>
      </c>
      <c r="C13" s="11" t="s">
        <v>13</v>
      </c>
      <c r="D13" s="29">
        <v>11980</v>
      </c>
      <c r="E13" s="30" t="s">
        <v>68</v>
      </c>
      <c r="F13" s="30" t="s">
        <v>68</v>
      </c>
      <c r="G13" s="31" t="s">
        <v>68</v>
      </c>
      <c r="H13" s="32">
        <f>SUM(D13:G13)</f>
        <v>11980</v>
      </c>
      <c r="I13" s="29" t="s">
        <v>68</v>
      </c>
      <c r="J13" s="30" t="s">
        <v>68</v>
      </c>
      <c r="K13" s="30" t="s">
        <v>68</v>
      </c>
      <c r="L13" s="31" t="s">
        <v>68</v>
      </c>
      <c r="M13" s="32">
        <f>SUM(I13:L13)</f>
        <v>0</v>
      </c>
    </row>
    <row r="14" spans="1:13" x14ac:dyDescent="0.2">
      <c r="A14" s="85"/>
      <c r="B14" s="12" t="s">
        <v>66</v>
      </c>
      <c r="C14" s="11" t="s">
        <v>13</v>
      </c>
      <c r="D14" s="33" t="s">
        <v>68</v>
      </c>
      <c r="E14" s="34" t="s">
        <v>68</v>
      </c>
      <c r="F14" s="34">
        <v>14700</v>
      </c>
      <c r="G14" s="35">
        <v>2780</v>
      </c>
      <c r="H14" s="36">
        <f t="shared" ref="H14" si="0">SUM(D14:G14)</f>
        <v>17480</v>
      </c>
      <c r="I14" s="33" t="s">
        <v>68</v>
      </c>
      <c r="J14" s="34" t="s">
        <v>68</v>
      </c>
      <c r="K14" s="34" t="s">
        <v>68</v>
      </c>
      <c r="L14" s="35" t="s">
        <v>68</v>
      </c>
      <c r="M14" s="36">
        <f t="shared" ref="M14" si="1">SUM(I14:L14)</f>
        <v>0</v>
      </c>
    </row>
    <row r="15" spans="1:13" x14ac:dyDescent="0.2">
      <c r="A15" s="13" t="s">
        <v>4</v>
      </c>
      <c r="B15" s="13"/>
      <c r="C15" s="13"/>
      <c r="D15" s="37">
        <f>SUM(D13:D14)</f>
        <v>11980</v>
      </c>
      <c r="E15" s="38">
        <f t="shared" ref="E15:H15" si="2">SUM(E13:E14)</f>
        <v>0</v>
      </c>
      <c r="F15" s="38">
        <f t="shared" si="2"/>
        <v>14700</v>
      </c>
      <c r="G15" s="39">
        <f t="shared" si="2"/>
        <v>2780</v>
      </c>
      <c r="H15" s="40">
        <f t="shared" si="2"/>
        <v>29460</v>
      </c>
      <c r="I15" s="37">
        <f>SUM(I13:I14)</f>
        <v>0</v>
      </c>
      <c r="J15" s="38">
        <f t="shared" ref="J15:M15" si="3">SUM(J13:J14)</f>
        <v>0</v>
      </c>
      <c r="K15" s="38">
        <f t="shared" si="3"/>
        <v>0</v>
      </c>
      <c r="L15" s="39">
        <f t="shared" si="3"/>
        <v>0</v>
      </c>
      <c r="M15" s="40">
        <f t="shared" si="3"/>
        <v>0</v>
      </c>
    </row>
    <row r="17" spans="1:13" x14ac:dyDescent="0.2">
      <c r="A17" s="80" t="s">
        <v>103</v>
      </c>
      <c r="B17" s="80" t="s">
        <v>0</v>
      </c>
      <c r="C17" s="80" t="s">
        <v>12</v>
      </c>
      <c r="D17" s="77" t="s">
        <v>1</v>
      </c>
      <c r="E17" s="78"/>
      <c r="F17" s="78"/>
      <c r="G17" s="78"/>
      <c r="H17" s="79"/>
      <c r="I17" s="77" t="s">
        <v>5</v>
      </c>
      <c r="J17" s="78"/>
      <c r="K17" s="78"/>
      <c r="L17" s="78"/>
      <c r="M17" s="79"/>
    </row>
    <row r="18" spans="1:13" x14ac:dyDescent="0.2">
      <c r="A18" s="81"/>
      <c r="B18" s="81"/>
      <c r="C18" s="81"/>
      <c r="D18" s="6" t="s">
        <v>2</v>
      </c>
      <c r="E18" s="7" t="s">
        <v>10</v>
      </c>
      <c r="F18" s="7" t="s">
        <v>11</v>
      </c>
      <c r="G18" s="8" t="s">
        <v>3</v>
      </c>
      <c r="H18" s="9" t="s">
        <v>4</v>
      </c>
      <c r="I18" s="6" t="s">
        <v>2</v>
      </c>
      <c r="J18" s="7" t="s">
        <v>10</v>
      </c>
      <c r="K18" s="7" t="s">
        <v>11</v>
      </c>
      <c r="L18" s="8" t="s">
        <v>3</v>
      </c>
      <c r="M18" s="9" t="s">
        <v>4</v>
      </c>
    </row>
    <row r="19" spans="1:13" ht="30" x14ac:dyDescent="0.2">
      <c r="A19" s="86" t="s">
        <v>102</v>
      </c>
      <c r="B19" s="87" t="s">
        <v>106</v>
      </c>
      <c r="C19" s="11" t="s">
        <v>13</v>
      </c>
      <c r="D19" s="29">
        <v>2595677</v>
      </c>
      <c r="E19" s="30">
        <v>875</v>
      </c>
      <c r="F19" s="30">
        <v>777051</v>
      </c>
      <c r="G19" s="31">
        <v>60747</v>
      </c>
      <c r="H19" s="32">
        <f>SUM(D19:G19)</f>
        <v>3434350</v>
      </c>
      <c r="I19" s="29">
        <v>3737</v>
      </c>
      <c r="J19" s="30">
        <v>2</v>
      </c>
      <c r="K19" s="30">
        <v>1091</v>
      </c>
      <c r="L19" s="31">
        <v>79</v>
      </c>
      <c r="M19" s="32">
        <f>SUM(I19:L19)</f>
        <v>4909</v>
      </c>
    </row>
    <row r="20" spans="1:13" x14ac:dyDescent="0.2">
      <c r="A20" s="13" t="s">
        <v>4</v>
      </c>
      <c r="B20" s="13"/>
      <c r="C20" s="13"/>
      <c r="D20" s="37">
        <f>SUM(D19:D19)</f>
        <v>2595677</v>
      </c>
      <c r="E20" s="38">
        <f>SUM(E19:E19)</f>
        <v>875</v>
      </c>
      <c r="F20" s="38">
        <f>SUM(F19:F19)</f>
        <v>777051</v>
      </c>
      <c r="G20" s="39">
        <f>SUM(G19:G19)</f>
        <v>60747</v>
      </c>
      <c r="H20" s="40">
        <f>SUM(H19:H19)</f>
        <v>3434350</v>
      </c>
      <c r="I20" s="37">
        <f>SUM(I19:I19)</f>
        <v>3737</v>
      </c>
      <c r="J20" s="38">
        <f>SUM(J19:J19)</f>
        <v>2</v>
      </c>
      <c r="K20" s="38">
        <f>SUM(K19:K19)</f>
        <v>1091</v>
      </c>
      <c r="L20" s="39">
        <f>SUM(L19:L19)</f>
        <v>79</v>
      </c>
      <c r="M20" s="40">
        <f>SUM(M19:M19)</f>
        <v>4909</v>
      </c>
    </row>
  </sheetData>
  <mergeCells count="15">
    <mergeCell ref="I17:M17"/>
    <mergeCell ref="A13:A14"/>
    <mergeCell ref="A17:A18"/>
    <mergeCell ref="B17:B18"/>
    <mergeCell ref="C17:C18"/>
    <mergeCell ref="D17:H17"/>
    <mergeCell ref="A1:M1"/>
    <mergeCell ref="A2:M3"/>
    <mergeCell ref="A5:M5"/>
    <mergeCell ref="A7:M8"/>
    <mergeCell ref="A11:A12"/>
    <mergeCell ref="C11:C12"/>
    <mergeCell ref="D11:H11"/>
    <mergeCell ref="I11:M11"/>
    <mergeCell ref="B11:B12"/>
  </mergeCells>
  <pageMargins left="0.7" right="0.7" top="0.75" bottom="0.75" header="0.3" footer="0.3"/>
  <pageSetup paperSize="9" scale="9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67426-34D1-4EEE-9F56-5DD90D54BB31}">
  <sheetPr>
    <pageSetUpPr fitToPage="1"/>
  </sheetPr>
  <dimension ref="A1:M20"/>
  <sheetViews>
    <sheetView zoomScaleNormal="100" workbookViewId="0">
      <selection activeCell="A5" sqref="A5:M5"/>
    </sheetView>
  </sheetViews>
  <sheetFormatPr defaultRowHeight="15" x14ac:dyDescent="0.2"/>
  <cols>
    <col min="1" max="1" width="25" style="4" customWidth="1"/>
    <col min="2" max="2" width="27.6640625" style="4" customWidth="1"/>
    <col min="3" max="3" width="22.5" style="4" customWidth="1"/>
    <col min="4" max="7" width="12.6640625" style="4" customWidth="1"/>
    <col min="8" max="8" width="14.33203125" style="4" customWidth="1"/>
    <col min="9" max="13" width="12.6640625" style="4" customWidth="1"/>
    <col min="14" max="16384" width="9.33203125" style="4"/>
  </cols>
  <sheetData>
    <row r="1" spans="1:13" s="5" customFormat="1" ht="15.75" x14ac:dyDescent="0.2">
      <c r="A1" s="53" t="s">
        <v>17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s="5" customFormat="1" ht="15.75" x14ac:dyDescent="0.2">
      <c r="A2" s="73" t="s">
        <v>53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s="5" customFormat="1" ht="15.75" x14ac:dyDescent="0.2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5" spans="1:13" s="5" customFormat="1" ht="37.5" customHeight="1" x14ac:dyDescent="0.2">
      <c r="A5" s="53" t="str">
        <f>'20а'!A5:K5</f>
        <v>Публичное акционерное общество "Фортум"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3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15.75" customHeight="1" x14ac:dyDescent="0.2">
      <c r="A7" s="76" t="s">
        <v>9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</row>
    <row r="8" spans="1:13" s="5" customFormat="1" ht="15.75" x14ac:dyDescent="0.2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</row>
    <row r="9" spans="1:13" s="5" customFormat="1" ht="15.75" x14ac:dyDescent="0.2">
      <c r="E9" s="14" t="s">
        <v>6</v>
      </c>
      <c r="F9" s="14" t="s">
        <v>61</v>
      </c>
      <c r="G9" s="14">
        <v>2018</v>
      </c>
      <c r="H9" s="14" t="s">
        <v>8</v>
      </c>
      <c r="I9" s="14"/>
    </row>
    <row r="11" spans="1:13" x14ac:dyDescent="0.2">
      <c r="A11" s="80" t="s">
        <v>103</v>
      </c>
      <c r="B11" s="80" t="s">
        <v>0</v>
      </c>
      <c r="C11" s="80" t="s">
        <v>12</v>
      </c>
      <c r="D11" s="77" t="s">
        <v>1</v>
      </c>
      <c r="E11" s="78"/>
      <c r="F11" s="78"/>
      <c r="G11" s="78"/>
      <c r="H11" s="79"/>
      <c r="I11" s="77" t="s">
        <v>5</v>
      </c>
      <c r="J11" s="78"/>
      <c r="K11" s="78"/>
      <c r="L11" s="78"/>
      <c r="M11" s="79"/>
    </row>
    <row r="12" spans="1:13" x14ac:dyDescent="0.2">
      <c r="A12" s="81"/>
      <c r="B12" s="81"/>
      <c r="C12" s="81"/>
      <c r="D12" s="6" t="s">
        <v>2</v>
      </c>
      <c r="E12" s="7" t="s">
        <v>10</v>
      </c>
      <c r="F12" s="7" t="s">
        <v>11</v>
      </c>
      <c r="G12" s="8" t="s">
        <v>3</v>
      </c>
      <c r="H12" s="9" t="s">
        <v>4</v>
      </c>
      <c r="I12" s="6" t="s">
        <v>2</v>
      </c>
      <c r="J12" s="7" t="s">
        <v>10</v>
      </c>
      <c r="K12" s="7" t="s">
        <v>11</v>
      </c>
      <c r="L12" s="8" t="s">
        <v>3</v>
      </c>
      <c r="M12" s="9" t="s">
        <v>4</v>
      </c>
    </row>
    <row r="13" spans="1:13" x14ac:dyDescent="0.2">
      <c r="A13" s="84" t="s">
        <v>97</v>
      </c>
      <c r="B13" s="10" t="s">
        <v>65</v>
      </c>
      <c r="C13" s="11" t="s">
        <v>13</v>
      </c>
      <c r="D13" s="29">
        <v>14717</v>
      </c>
      <c r="E13" s="30" t="s">
        <v>68</v>
      </c>
      <c r="F13" s="30" t="s">
        <v>68</v>
      </c>
      <c r="G13" s="31" t="s">
        <v>68</v>
      </c>
      <c r="H13" s="32">
        <f>SUM(D13:G13)</f>
        <v>14717</v>
      </c>
      <c r="I13" s="29" t="s">
        <v>68</v>
      </c>
      <c r="J13" s="30" t="s">
        <v>68</v>
      </c>
      <c r="K13" s="30" t="s">
        <v>68</v>
      </c>
      <c r="L13" s="31" t="s">
        <v>68</v>
      </c>
      <c r="M13" s="32">
        <f>SUM(I13:L13)</f>
        <v>0</v>
      </c>
    </row>
    <row r="14" spans="1:13" x14ac:dyDescent="0.2">
      <c r="A14" s="85"/>
      <c r="B14" s="12" t="s">
        <v>66</v>
      </c>
      <c r="C14" s="11" t="s">
        <v>13</v>
      </c>
      <c r="D14" s="33" t="s">
        <v>68</v>
      </c>
      <c r="E14" s="34" t="s">
        <v>68</v>
      </c>
      <c r="F14" s="34">
        <v>16609</v>
      </c>
      <c r="G14" s="35">
        <v>2734</v>
      </c>
      <c r="H14" s="36">
        <f t="shared" ref="H14" si="0">SUM(D14:G14)</f>
        <v>19343</v>
      </c>
      <c r="I14" s="33" t="s">
        <v>68</v>
      </c>
      <c r="J14" s="34" t="s">
        <v>68</v>
      </c>
      <c r="K14" s="34" t="s">
        <v>68</v>
      </c>
      <c r="L14" s="35" t="s">
        <v>68</v>
      </c>
      <c r="M14" s="36">
        <f t="shared" ref="M14" si="1">SUM(I14:L14)</f>
        <v>0</v>
      </c>
    </row>
    <row r="15" spans="1:13" x14ac:dyDescent="0.2">
      <c r="A15" s="13" t="s">
        <v>4</v>
      </c>
      <c r="B15" s="13"/>
      <c r="C15" s="13"/>
      <c r="D15" s="37">
        <f>SUM(D13:D14)</f>
        <v>14717</v>
      </c>
      <c r="E15" s="38">
        <f t="shared" ref="E15:H15" si="2">SUM(E13:E14)</f>
        <v>0</v>
      </c>
      <c r="F15" s="38">
        <f t="shared" si="2"/>
        <v>16609</v>
      </c>
      <c r="G15" s="39">
        <f t="shared" si="2"/>
        <v>2734</v>
      </c>
      <c r="H15" s="40">
        <f t="shared" si="2"/>
        <v>34060</v>
      </c>
      <c r="I15" s="37">
        <f>SUM(I13:I14)</f>
        <v>0</v>
      </c>
      <c r="J15" s="38">
        <f t="shared" ref="J15:M15" si="3">SUM(J13:J14)</f>
        <v>0</v>
      </c>
      <c r="K15" s="38">
        <f t="shared" si="3"/>
        <v>0</v>
      </c>
      <c r="L15" s="39">
        <f t="shared" si="3"/>
        <v>0</v>
      </c>
      <c r="M15" s="40">
        <f t="shared" si="3"/>
        <v>0</v>
      </c>
    </row>
    <row r="17" spans="1:13" x14ac:dyDescent="0.2">
      <c r="A17" s="80" t="s">
        <v>103</v>
      </c>
      <c r="B17" s="80" t="s">
        <v>0</v>
      </c>
      <c r="C17" s="80" t="s">
        <v>12</v>
      </c>
      <c r="D17" s="77" t="s">
        <v>1</v>
      </c>
      <c r="E17" s="78"/>
      <c r="F17" s="78"/>
      <c r="G17" s="78"/>
      <c r="H17" s="79"/>
      <c r="I17" s="77" t="s">
        <v>5</v>
      </c>
      <c r="J17" s="78"/>
      <c r="K17" s="78"/>
      <c r="L17" s="78"/>
      <c r="M17" s="79"/>
    </row>
    <row r="18" spans="1:13" x14ac:dyDescent="0.2">
      <c r="A18" s="81"/>
      <c r="B18" s="81"/>
      <c r="C18" s="81"/>
      <c r="D18" s="6" t="s">
        <v>2</v>
      </c>
      <c r="E18" s="7" t="s">
        <v>10</v>
      </c>
      <c r="F18" s="7" t="s">
        <v>11</v>
      </c>
      <c r="G18" s="8" t="s">
        <v>3</v>
      </c>
      <c r="H18" s="9" t="s">
        <v>4</v>
      </c>
      <c r="I18" s="6" t="s">
        <v>2</v>
      </c>
      <c r="J18" s="7" t="s">
        <v>10</v>
      </c>
      <c r="K18" s="7" t="s">
        <v>11</v>
      </c>
      <c r="L18" s="8" t="s">
        <v>3</v>
      </c>
      <c r="M18" s="9" t="s">
        <v>4</v>
      </c>
    </row>
    <row r="19" spans="1:13" ht="30" x14ac:dyDescent="0.2">
      <c r="A19" s="86" t="s">
        <v>102</v>
      </c>
      <c r="B19" s="87" t="s">
        <v>106</v>
      </c>
      <c r="C19" s="11" t="s">
        <v>13</v>
      </c>
      <c r="D19" s="29">
        <v>2471378</v>
      </c>
      <c r="E19" s="30">
        <v>737</v>
      </c>
      <c r="F19" s="30">
        <v>748156</v>
      </c>
      <c r="G19" s="31">
        <v>57620</v>
      </c>
      <c r="H19" s="32">
        <f>SUM(D19:G19)</f>
        <v>3277891</v>
      </c>
      <c r="I19" s="29">
        <v>3543</v>
      </c>
      <c r="J19" s="30">
        <v>1</v>
      </c>
      <c r="K19" s="30">
        <v>1098</v>
      </c>
      <c r="L19" s="31">
        <v>77</v>
      </c>
      <c r="M19" s="32">
        <f>SUM(I19:L19)</f>
        <v>4719</v>
      </c>
    </row>
    <row r="20" spans="1:13" x14ac:dyDescent="0.2">
      <c r="A20" s="13" t="s">
        <v>4</v>
      </c>
      <c r="B20" s="13"/>
      <c r="C20" s="13"/>
      <c r="D20" s="37">
        <f>SUM(D19:D19)</f>
        <v>2471378</v>
      </c>
      <c r="E20" s="38">
        <f>SUM(E19:E19)</f>
        <v>737</v>
      </c>
      <c r="F20" s="38">
        <f>SUM(F19:F19)</f>
        <v>748156</v>
      </c>
      <c r="G20" s="39">
        <f>SUM(G19:G19)</f>
        <v>57620</v>
      </c>
      <c r="H20" s="40">
        <f>SUM(H19:H19)</f>
        <v>3277891</v>
      </c>
      <c r="I20" s="37">
        <f>SUM(I19:I19)</f>
        <v>3543</v>
      </c>
      <c r="J20" s="38">
        <f>SUM(J19:J19)</f>
        <v>1</v>
      </c>
      <c r="K20" s="38">
        <f>SUM(K19:K19)</f>
        <v>1098</v>
      </c>
      <c r="L20" s="39">
        <f>SUM(L19:L19)</f>
        <v>77</v>
      </c>
      <c r="M20" s="40">
        <f>SUM(M19:M19)</f>
        <v>4719</v>
      </c>
    </row>
  </sheetData>
  <mergeCells count="15">
    <mergeCell ref="I17:M17"/>
    <mergeCell ref="A13:A14"/>
    <mergeCell ref="A17:A18"/>
    <mergeCell ref="B17:B18"/>
    <mergeCell ref="C17:C18"/>
    <mergeCell ref="D17:H17"/>
    <mergeCell ref="A1:M1"/>
    <mergeCell ref="A2:M3"/>
    <mergeCell ref="A5:M5"/>
    <mergeCell ref="A7:M8"/>
    <mergeCell ref="A11:A12"/>
    <mergeCell ref="C11:C12"/>
    <mergeCell ref="D11:H11"/>
    <mergeCell ref="I11:M11"/>
    <mergeCell ref="B11:B12"/>
  </mergeCells>
  <pageMargins left="0.7" right="0.7" top="0.75" bottom="0.75" header="0.3" footer="0.3"/>
  <pageSetup paperSize="9" scale="91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984D8-5123-44FD-BF16-E69202F9183D}">
  <sheetPr>
    <pageSetUpPr fitToPage="1"/>
  </sheetPr>
  <dimension ref="A1:M20"/>
  <sheetViews>
    <sheetView zoomScaleNormal="100" workbookViewId="0">
      <selection activeCell="A5" sqref="A5:M5"/>
    </sheetView>
  </sheetViews>
  <sheetFormatPr defaultRowHeight="15" x14ac:dyDescent="0.2"/>
  <cols>
    <col min="1" max="1" width="25" style="4" customWidth="1"/>
    <col min="2" max="2" width="27.6640625" style="4" customWidth="1"/>
    <col min="3" max="3" width="22.5" style="4" customWidth="1"/>
    <col min="4" max="7" width="12.6640625" style="4" customWidth="1"/>
    <col min="8" max="8" width="14.33203125" style="4" customWidth="1"/>
    <col min="9" max="13" width="12.6640625" style="4" customWidth="1"/>
    <col min="14" max="16384" width="9.33203125" style="4"/>
  </cols>
  <sheetData>
    <row r="1" spans="1:13" s="5" customFormat="1" ht="15.75" x14ac:dyDescent="0.2">
      <c r="A1" s="53" t="s">
        <v>17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s="5" customFormat="1" ht="15.75" x14ac:dyDescent="0.2">
      <c r="A2" s="73" t="s">
        <v>53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s="5" customFormat="1" ht="15.75" x14ac:dyDescent="0.2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5" spans="1:13" s="5" customFormat="1" ht="37.5" customHeight="1" x14ac:dyDescent="0.2">
      <c r="A5" s="53" t="str">
        <f>'20а'!A5:K5</f>
        <v>Публичное акционерное общество "Фортум"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3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15.75" customHeight="1" x14ac:dyDescent="0.2">
      <c r="A7" s="76" t="s">
        <v>9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</row>
    <row r="8" spans="1:13" s="5" customFormat="1" ht="15.75" x14ac:dyDescent="0.2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</row>
    <row r="9" spans="1:13" s="5" customFormat="1" ht="15.75" x14ac:dyDescent="0.2">
      <c r="E9" s="14" t="s">
        <v>6</v>
      </c>
      <c r="F9" s="14" t="s">
        <v>62</v>
      </c>
      <c r="G9" s="14">
        <v>2018</v>
      </c>
      <c r="H9" s="14" t="s">
        <v>8</v>
      </c>
      <c r="I9" s="14"/>
    </row>
    <row r="11" spans="1:13" x14ac:dyDescent="0.2">
      <c r="A11" s="80" t="s">
        <v>103</v>
      </c>
      <c r="B11" s="80" t="s">
        <v>0</v>
      </c>
      <c r="C11" s="80" t="s">
        <v>12</v>
      </c>
      <c r="D11" s="77" t="s">
        <v>1</v>
      </c>
      <c r="E11" s="78"/>
      <c r="F11" s="78"/>
      <c r="G11" s="78"/>
      <c r="H11" s="79"/>
      <c r="I11" s="77" t="s">
        <v>5</v>
      </c>
      <c r="J11" s="78"/>
      <c r="K11" s="78"/>
      <c r="L11" s="78"/>
      <c r="M11" s="79"/>
    </row>
    <row r="12" spans="1:13" x14ac:dyDescent="0.2">
      <c r="A12" s="81"/>
      <c r="B12" s="81"/>
      <c r="C12" s="81"/>
      <c r="D12" s="6" t="s">
        <v>2</v>
      </c>
      <c r="E12" s="7" t="s">
        <v>10</v>
      </c>
      <c r="F12" s="7" t="s">
        <v>11</v>
      </c>
      <c r="G12" s="8" t="s">
        <v>3</v>
      </c>
      <c r="H12" s="9" t="s">
        <v>4</v>
      </c>
      <c r="I12" s="6" t="s">
        <v>2</v>
      </c>
      <c r="J12" s="7" t="s">
        <v>10</v>
      </c>
      <c r="K12" s="7" t="s">
        <v>11</v>
      </c>
      <c r="L12" s="8" t="s">
        <v>3</v>
      </c>
      <c r="M12" s="9" t="s">
        <v>4</v>
      </c>
    </row>
    <row r="13" spans="1:13" x14ac:dyDescent="0.2">
      <c r="A13" s="84" t="s">
        <v>97</v>
      </c>
      <c r="B13" s="10" t="s">
        <v>65</v>
      </c>
      <c r="C13" s="11" t="s">
        <v>13</v>
      </c>
      <c r="D13" s="29">
        <v>1191364</v>
      </c>
      <c r="E13" s="30" t="s">
        <v>68</v>
      </c>
      <c r="F13" s="30" t="s">
        <v>68</v>
      </c>
      <c r="G13" s="31" t="s">
        <v>68</v>
      </c>
      <c r="H13" s="32">
        <f>SUM(D13:G13)</f>
        <v>1191364</v>
      </c>
      <c r="I13" s="29" t="s">
        <v>68</v>
      </c>
      <c r="J13" s="30" t="s">
        <v>68</v>
      </c>
      <c r="K13" s="30" t="s">
        <v>68</v>
      </c>
      <c r="L13" s="31" t="s">
        <v>68</v>
      </c>
      <c r="M13" s="32">
        <f>SUM(I13:L13)</f>
        <v>0</v>
      </c>
    </row>
    <row r="14" spans="1:13" x14ac:dyDescent="0.2">
      <c r="A14" s="85"/>
      <c r="B14" s="12" t="s">
        <v>66</v>
      </c>
      <c r="C14" s="11" t="s">
        <v>13</v>
      </c>
      <c r="D14" s="33" t="s">
        <v>68</v>
      </c>
      <c r="E14" s="34" t="s">
        <v>68</v>
      </c>
      <c r="F14" s="34">
        <v>496062</v>
      </c>
      <c r="G14" s="35">
        <v>107534</v>
      </c>
      <c r="H14" s="36">
        <f t="shared" ref="H14" si="0">SUM(D14:G14)</f>
        <v>603596</v>
      </c>
      <c r="I14" s="33" t="s">
        <v>68</v>
      </c>
      <c r="J14" s="34" t="s">
        <v>68</v>
      </c>
      <c r="K14" s="34" t="s">
        <v>68</v>
      </c>
      <c r="L14" s="35" t="s">
        <v>68</v>
      </c>
      <c r="M14" s="36">
        <f t="shared" ref="M14" si="1">SUM(I14:L14)</f>
        <v>0</v>
      </c>
    </row>
    <row r="15" spans="1:13" x14ac:dyDescent="0.2">
      <c r="A15" s="13" t="s">
        <v>4</v>
      </c>
      <c r="B15" s="13"/>
      <c r="C15" s="13"/>
      <c r="D15" s="37">
        <f>SUM(D13:D14)</f>
        <v>1191364</v>
      </c>
      <c r="E15" s="38">
        <f t="shared" ref="E15:H15" si="2">SUM(E13:E14)</f>
        <v>0</v>
      </c>
      <c r="F15" s="38">
        <f t="shared" si="2"/>
        <v>496062</v>
      </c>
      <c r="G15" s="39">
        <f t="shared" si="2"/>
        <v>107534</v>
      </c>
      <c r="H15" s="40">
        <f t="shared" si="2"/>
        <v>1794960</v>
      </c>
      <c r="I15" s="37">
        <f>SUM(I13:I14)</f>
        <v>0</v>
      </c>
      <c r="J15" s="38">
        <f t="shared" ref="J15:M15" si="3">SUM(J13:J14)</f>
        <v>0</v>
      </c>
      <c r="K15" s="38">
        <f t="shared" si="3"/>
        <v>0</v>
      </c>
      <c r="L15" s="39">
        <f t="shared" si="3"/>
        <v>0</v>
      </c>
      <c r="M15" s="40">
        <f t="shared" si="3"/>
        <v>0</v>
      </c>
    </row>
    <row r="17" spans="1:13" x14ac:dyDescent="0.2">
      <c r="A17" s="80" t="s">
        <v>103</v>
      </c>
      <c r="B17" s="80" t="s">
        <v>0</v>
      </c>
      <c r="C17" s="80" t="s">
        <v>12</v>
      </c>
      <c r="D17" s="77" t="s">
        <v>1</v>
      </c>
      <c r="E17" s="78"/>
      <c r="F17" s="78"/>
      <c r="G17" s="78"/>
      <c r="H17" s="79"/>
      <c r="I17" s="77" t="s">
        <v>5</v>
      </c>
      <c r="J17" s="78"/>
      <c r="K17" s="78"/>
      <c r="L17" s="78"/>
      <c r="M17" s="79"/>
    </row>
    <row r="18" spans="1:13" x14ac:dyDescent="0.2">
      <c r="A18" s="81"/>
      <c r="B18" s="81"/>
      <c r="C18" s="81"/>
      <c r="D18" s="6" t="s">
        <v>2</v>
      </c>
      <c r="E18" s="7" t="s">
        <v>10</v>
      </c>
      <c r="F18" s="7" t="s">
        <v>11</v>
      </c>
      <c r="G18" s="8" t="s">
        <v>3</v>
      </c>
      <c r="H18" s="9" t="s">
        <v>4</v>
      </c>
      <c r="I18" s="6" t="s">
        <v>2</v>
      </c>
      <c r="J18" s="7" t="s">
        <v>10</v>
      </c>
      <c r="K18" s="7" t="s">
        <v>11</v>
      </c>
      <c r="L18" s="8" t="s">
        <v>3</v>
      </c>
      <c r="M18" s="9" t="s">
        <v>4</v>
      </c>
    </row>
    <row r="19" spans="1:13" ht="30" x14ac:dyDescent="0.2">
      <c r="A19" s="86" t="s">
        <v>102</v>
      </c>
      <c r="B19" s="87" t="s">
        <v>106</v>
      </c>
      <c r="C19" s="11" t="s">
        <v>13</v>
      </c>
      <c r="D19" s="29">
        <v>6051201</v>
      </c>
      <c r="E19" s="30">
        <v>1871</v>
      </c>
      <c r="F19" s="30">
        <v>2978726</v>
      </c>
      <c r="G19" s="31">
        <v>451063</v>
      </c>
      <c r="H19" s="32">
        <f>SUM(D19:G19)</f>
        <v>9482861</v>
      </c>
      <c r="I19" s="29">
        <v>8046</v>
      </c>
      <c r="J19" s="30">
        <v>2</v>
      </c>
      <c r="K19" s="30">
        <v>4011</v>
      </c>
      <c r="L19" s="31">
        <v>583</v>
      </c>
      <c r="M19" s="32">
        <f>SUM(I19:L19)</f>
        <v>12642</v>
      </c>
    </row>
    <row r="20" spans="1:13" x14ac:dyDescent="0.2">
      <c r="A20" s="13" t="s">
        <v>4</v>
      </c>
      <c r="B20" s="13"/>
      <c r="C20" s="13"/>
      <c r="D20" s="37">
        <f>SUM(D19:D19)</f>
        <v>6051201</v>
      </c>
      <c r="E20" s="38">
        <f>SUM(E19:E19)</f>
        <v>1871</v>
      </c>
      <c r="F20" s="38">
        <f>SUM(F19:F19)</f>
        <v>2978726</v>
      </c>
      <c r="G20" s="39">
        <f>SUM(G19:G19)</f>
        <v>451063</v>
      </c>
      <c r="H20" s="40">
        <f>SUM(H19:H19)</f>
        <v>9482861</v>
      </c>
      <c r="I20" s="37">
        <f>SUM(I19:I19)</f>
        <v>8046</v>
      </c>
      <c r="J20" s="38">
        <f>SUM(J19:J19)</f>
        <v>2</v>
      </c>
      <c r="K20" s="38">
        <f>SUM(K19:K19)</f>
        <v>4011</v>
      </c>
      <c r="L20" s="39">
        <f>SUM(L19:L19)</f>
        <v>583</v>
      </c>
      <c r="M20" s="40">
        <f>SUM(M19:M19)</f>
        <v>12642</v>
      </c>
    </row>
  </sheetData>
  <mergeCells count="15">
    <mergeCell ref="I17:M17"/>
    <mergeCell ref="A13:A14"/>
    <mergeCell ref="A17:A18"/>
    <mergeCell ref="B17:B18"/>
    <mergeCell ref="C17:C18"/>
    <mergeCell ref="D17:H17"/>
    <mergeCell ref="A1:M1"/>
    <mergeCell ref="A2:M3"/>
    <mergeCell ref="A5:M5"/>
    <mergeCell ref="A7:M8"/>
    <mergeCell ref="A11:A12"/>
    <mergeCell ref="C11:C12"/>
    <mergeCell ref="D11:H11"/>
    <mergeCell ref="I11:M11"/>
    <mergeCell ref="B11:B12"/>
  </mergeCells>
  <pageMargins left="0.7" right="0.7" top="0.75" bottom="0.75" header="0.3" footer="0.3"/>
  <pageSetup paperSize="9" scale="9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F1B63-17E4-48F7-AAE0-1533D22D148B}">
  <sheetPr>
    <pageSetUpPr fitToPage="1"/>
  </sheetPr>
  <dimension ref="A1:M20"/>
  <sheetViews>
    <sheetView zoomScaleNormal="100" workbookViewId="0">
      <selection activeCell="A5" sqref="A5:M5"/>
    </sheetView>
  </sheetViews>
  <sheetFormatPr defaultRowHeight="15" x14ac:dyDescent="0.2"/>
  <cols>
    <col min="1" max="1" width="25" style="4" customWidth="1"/>
    <col min="2" max="2" width="27.6640625" style="4" customWidth="1"/>
    <col min="3" max="3" width="22.5" style="4" customWidth="1"/>
    <col min="4" max="7" width="12.6640625" style="4" customWidth="1"/>
    <col min="8" max="8" width="14.33203125" style="4" customWidth="1"/>
    <col min="9" max="13" width="12.6640625" style="4" customWidth="1"/>
    <col min="14" max="16384" width="9.33203125" style="4"/>
  </cols>
  <sheetData>
    <row r="1" spans="1:13" s="5" customFormat="1" ht="15.75" x14ac:dyDescent="0.2">
      <c r="A1" s="53" t="s">
        <v>17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s="5" customFormat="1" ht="15.75" x14ac:dyDescent="0.2">
      <c r="A2" s="73" t="s">
        <v>53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s="5" customFormat="1" ht="15.75" x14ac:dyDescent="0.2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5" spans="1:13" s="5" customFormat="1" ht="37.5" customHeight="1" x14ac:dyDescent="0.2">
      <c r="A5" s="53" t="str">
        <f>'20а'!A5:K5</f>
        <v>Публичное акционерное общество "Фортум"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3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15.75" customHeight="1" x14ac:dyDescent="0.2">
      <c r="A7" s="76" t="s">
        <v>9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</row>
    <row r="8" spans="1:13" s="5" customFormat="1" ht="15.75" x14ac:dyDescent="0.2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</row>
    <row r="9" spans="1:13" s="5" customFormat="1" ht="15.75" x14ac:dyDescent="0.2">
      <c r="E9" s="14" t="s">
        <v>6</v>
      </c>
      <c r="F9" s="14" t="s">
        <v>63</v>
      </c>
      <c r="G9" s="14">
        <v>2018</v>
      </c>
      <c r="H9" s="14" t="s">
        <v>8</v>
      </c>
      <c r="I9" s="14"/>
    </row>
    <row r="11" spans="1:13" x14ac:dyDescent="0.2">
      <c r="A11" s="80" t="s">
        <v>103</v>
      </c>
      <c r="B11" s="80" t="s">
        <v>0</v>
      </c>
      <c r="C11" s="80" t="s">
        <v>12</v>
      </c>
      <c r="D11" s="77" t="s">
        <v>1</v>
      </c>
      <c r="E11" s="78"/>
      <c r="F11" s="78"/>
      <c r="G11" s="78"/>
      <c r="H11" s="79"/>
      <c r="I11" s="77" t="s">
        <v>5</v>
      </c>
      <c r="J11" s="78"/>
      <c r="K11" s="78"/>
      <c r="L11" s="78"/>
      <c r="M11" s="79"/>
    </row>
    <row r="12" spans="1:13" x14ac:dyDescent="0.2">
      <c r="A12" s="81"/>
      <c r="B12" s="81"/>
      <c r="C12" s="81"/>
      <c r="D12" s="6" t="s">
        <v>2</v>
      </c>
      <c r="E12" s="7" t="s">
        <v>10</v>
      </c>
      <c r="F12" s="7" t="s">
        <v>11</v>
      </c>
      <c r="G12" s="8" t="s">
        <v>3</v>
      </c>
      <c r="H12" s="9" t="s">
        <v>4</v>
      </c>
      <c r="I12" s="6" t="s">
        <v>2</v>
      </c>
      <c r="J12" s="7" t="s">
        <v>10</v>
      </c>
      <c r="K12" s="7" t="s">
        <v>11</v>
      </c>
      <c r="L12" s="8" t="s">
        <v>3</v>
      </c>
      <c r="M12" s="9" t="s">
        <v>4</v>
      </c>
    </row>
    <row r="13" spans="1:13" x14ac:dyDescent="0.2">
      <c r="A13" s="84" t="s">
        <v>97</v>
      </c>
      <c r="B13" s="10" t="s">
        <v>65</v>
      </c>
      <c r="C13" s="11" t="s">
        <v>13</v>
      </c>
      <c r="D13" s="29">
        <v>1889929</v>
      </c>
      <c r="E13" s="30" t="s">
        <v>68</v>
      </c>
      <c r="F13" s="30" t="s">
        <v>68</v>
      </c>
      <c r="G13" s="31" t="s">
        <v>68</v>
      </c>
      <c r="H13" s="32">
        <f>SUM(D13:G13)</f>
        <v>1889929</v>
      </c>
      <c r="I13" s="29" t="s">
        <v>68</v>
      </c>
      <c r="J13" s="30" t="s">
        <v>68</v>
      </c>
      <c r="K13" s="30" t="s">
        <v>68</v>
      </c>
      <c r="L13" s="31" t="s">
        <v>68</v>
      </c>
      <c r="M13" s="32">
        <f>SUM(I13:L13)</f>
        <v>0</v>
      </c>
    </row>
    <row r="14" spans="1:13" x14ac:dyDescent="0.2">
      <c r="A14" s="85"/>
      <c r="B14" s="12" t="s">
        <v>66</v>
      </c>
      <c r="C14" s="11" t="s">
        <v>13</v>
      </c>
      <c r="D14" s="33" t="s">
        <v>68</v>
      </c>
      <c r="E14" s="34" t="s">
        <v>68</v>
      </c>
      <c r="F14" s="34">
        <v>809070</v>
      </c>
      <c r="G14" s="35">
        <v>73130</v>
      </c>
      <c r="H14" s="36">
        <f t="shared" ref="H14" si="0">SUM(D14:G14)</f>
        <v>882200</v>
      </c>
      <c r="I14" s="33" t="s">
        <v>68</v>
      </c>
      <c r="J14" s="34" t="s">
        <v>68</v>
      </c>
      <c r="K14" s="34" t="s">
        <v>68</v>
      </c>
      <c r="L14" s="35" t="s">
        <v>68</v>
      </c>
      <c r="M14" s="36">
        <f t="shared" ref="M14" si="1">SUM(I14:L14)</f>
        <v>0</v>
      </c>
    </row>
    <row r="15" spans="1:13" x14ac:dyDescent="0.2">
      <c r="A15" s="13" t="s">
        <v>4</v>
      </c>
      <c r="B15" s="13"/>
      <c r="C15" s="13"/>
      <c r="D15" s="37">
        <f>SUM(D13:D14)</f>
        <v>1889929</v>
      </c>
      <c r="E15" s="38">
        <f t="shared" ref="E15:H15" si="2">SUM(E13:E14)</f>
        <v>0</v>
      </c>
      <c r="F15" s="38">
        <f t="shared" si="2"/>
        <v>809070</v>
      </c>
      <c r="G15" s="39">
        <f t="shared" si="2"/>
        <v>73130</v>
      </c>
      <c r="H15" s="40">
        <f t="shared" si="2"/>
        <v>2772129</v>
      </c>
      <c r="I15" s="37">
        <f>SUM(I13:I14)</f>
        <v>0</v>
      </c>
      <c r="J15" s="38">
        <f t="shared" ref="J15:M15" si="3">SUM(J13:J14)</f>
        <v>0</v>
      </c>
      <c r="K15" s="38">
        <f t="shared" si="3"/>
        <v>0</v>
      </c>
      <c r="L15" s="39">
        <f t="shared" si="3"/>
        <v>0</v>
      </c>
      <c r="M15" s="40">
        <f t="shared" si="3"/>
        <v>0</v>
      </c>
    </row>
    <row r="17" spans="1:13" x14ac:dyDescent="0.2">
      <c r="A17" s="80" t="s">
        <v>103</v>
      </c>
      <c r="B17" s="80" t="s">
        <v>0</v>
      </c>
      <c r="C17" s="80" t="s">
        <v>12</v>
      </c>
      <c r="D17" s="77" t="s">
        <v>1</v>
      </c>
      <c r="E17" s="78"/>
      <c r="F17" s="78"/>
      <c r="G17" s="78"/>
      <c r="H17" s="79"/>
      <c r="I17" s="77" t="s">
        <v>5</v>
      </c>
      <c r="J17" s="78"/>
      <c r="K17" s="78"/>
      <c r="L17" s="78"/>
      <c r="M17" s="79"/>
    </row>
    <row r="18" spans="1:13" x14ac:dyDescent="0.2">
      <c r="A18" s="81"/>
      <c r="B18" s="81"/>
      <c r="C18" s="81"/>
      <c r="D18" s="6" t="s">
        <v>2</v>
      </c>
      <c r="E18" s="7" t="s">
        <v>10</v>
      </c>
      <c r="F18" s="7" t="s">
        <v>11</v>
      </c>
      <c r="G18" s="8" t="s">
        <v>3</v>
      </c>
      <c r="H18" s="9" t="s">
        <v>4</v>
      </c>
      <c r="I18" s="6" t="s">
        <v>2</v>
      </c>
      <c r="J18" s="7" t="s">
        <v>10</v>
      </c>
      <c r="K18" s="7" t="s">
        <v>11</v>
      </c>
      <c r="L18" s="8" t="s">
        <v>3</v>
      </c>
      <c r="M18" s="9" t="s">
        <v>4</v>
      </c>
    </row>
    <row r="19" spans="1:13" ht="30" x14ac:dyDescent="0.2">
      <c r="A19" s="86" t="s">
        <v>102</v>
      </c>
      <c r="B19" s="87" t="s">
        <v>106</v>
      </c>
      <c r="C19" s="11" t="s">
        <v>13</v>
      </c>
      <c r="D19" s="29">
        <v>6702328</v>
      </c>
      <c r="E19" s="30">
        <v>3438</v>
      </c>
      <c r="F19" s="30">
        <v>3557905</v>
      </c>
      <c r="G19" s="31">
        <v>530072</v>
      </c>
      <c r="H19" s="32">
        <f>SUM(D19:G19)</f>
        <v>10793743</v>
      </c>
      <c r="I19" s="29">
        <v>9486</v>
      </c>
      <c r="J19" s="30">
        <v>5</v>
      </c>
      <c r="K19" s="30">
        <v>5032</v>
      </c>
      <c r="L19" s="31">
        <v>739</v>
      </c>
      <c r="M19" s="32">
        <f>SUM(I19:L19)</f>
        <v>15262</v>
      </c>
    </row>
    <row r="20" spans="1:13" x14ac:dyDescent="0.2">
      <c r="A20" s="13" t="s">
        <v>4</v>
      </c>
      <c r="B20" s="13"/>
      <c r="C20" s="13"/>
      <c r="D20" s="37">
        <f>SUM(D19:D19)</f>
        <v>6702328</v>
      </c>
      <c r="E20" s="38">
        <f>SUM(E19:E19)</f>
        <v>3438</v>
      </c>
      <c r="F20" s="38">
        <f>SUM(F19:F19)</f>
        <v>3557905</v>
      </c>
      <c r="G20" s="39">
        <f>SUM(G19:G19)</f>
        <v>530072</v>
      </c>
      <c r="H20" s="40">
        <f>SUM(H19:H19)</f>
        <v>10793743</v>
      </c>
      <c r="I20" s="37">
        <f>SUM(I19:I19)</f>
        <v>9486</v>
      </c>
      <c r="J20" s="38">
        <f>SUM(J19:J19)</f>
        <v>5</v>
      </c>
      <c r="K20" s="38">
        <f>SUM(K19:K19)</f>
        <v>5032</v>
      </c>
      <c r="L20" s="39">
        <f>SUM(L19:L19)</f>
        <v>739</v>
      </c>
      <c r="M20" s="40">
        <f>SUM(M19:M19)</f>
        <v>15262</v>
      </c>
    </row>
  </sheetData>
  <mergeCells count="15">
    <mergeCell ref="I17:M17"/>
    <mergeCell ref="A13:A14"/>
    <mergeCell ref="A17:A18"/>
    <mergeCell ref="B17:B18"/>
    <mergeCell ref="C17:C18"/>
    <mergeCell ref="D17:H17"/>
    <mergeCell ref="A1:M1"/>
    <mergeCell ref="A2:M3"/>
    <mergeCell ref="A5:M5"/>
    <mergeCell ref="A7:M8"/>
    <mergeCell ref="A11:A12"/>
    <mergeCell ref="C11:C12"/>
    <mergeCell ref="D11:H11"/>
    <mergeCell ref="I11:M11"/>
    <mergeCell ref="B11:B12"/>
  </mergeCells>
  <pageMargins left="0.7" right="0.7" top="0.75" bottom="0.75" header="0.3" footer="0.3"/>
  <pageSetup paperSize="9" scale="93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F5B97-F0D2-4A7C-B772-C1538F15883D}">
  <sheetPr>
    <pageSetUpPr fitToPage="1"/>
  </sheetPr>
  <dimension ref="A1:M20"/>
  <sheetViews>
    <sheetView zoomScaleNormal="100" workbookViewId="0">
      <selection activeCell="A5" sqref="A5:M5"/>
    </sheetView>
  </sheetViews>
  <sheetFormatPr defaultRowHeight="15" x14ac:dyDescent="0.2"/>
  <cols>
    <col min="1" max="1" width="25" style="4" customWidth="1"/>
    <col min="2" max="2" width="27.6640625" style="4" customWidth="1"/>
    <col min="3" max="3" width="22.5" style="4" customWidth="1"/>
    <col min="4" max="7" width="12.6640625" style="4" customWidth="1"/>
    <col min="8" max="8" width="14.33203125" style="4" customWidth="1"/>
    <col min="9" max="13" width="12.6640625" style="4" customWidth="1"/>
    <col min="14" max="16384" width="9.33203125" style="4"/>
  </cols>
  <sheetData>
    <row r="1" spans="1:13" s="5" customFormat="1" ht="15.75" x14ac:dyDescent="0.2">
      <c r="A1" s="53" t="s">
        <v>17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s="5" customFormat="1" ht="15.75" x14ac:dyDescent="0.2">
      <c r="A2" s="73" t="s">
        <v>53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s="5" customFormat="1" ht="15.75" x14ac:dyDescent="0.2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5" spans="1:13" s="5" customFormat="1" ht="37.5" customHeight="1" x14ac:dyDescent="0.2">
      <c r="A5" s="53" t="str">
        <f>'20а'!A5:K5</f>
        <v>Публичное акционерное общество "Фортум"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3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15.75" customHeight="1" x14ac:dyDescent="0.2">
      <c r="A7" s="76" t="s">
        <v>9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</row>
    <row r="8" spans="1:13" s="5" customFormat="1" ht="15.75" x14ac:dyDescent="0.2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</row>
    <row r="9" spans="1:13" s="5" customFormat="1" ht="15.75" x14ac:dyDescent="0.2">
      <c r="E9" s="14" t="s">
        <v>6</v>
      </c>
      <c r="F9" s="14" t="s">
        <v>64</v>
      </c>
      <c r="G9" s="14">
        <v>2018</v>
      </c>
      <c r="H9" s="14" t="s">
        <v>8</v>
      </c>
      <c r="I9" s="14"/>
    </row>
    <row r="11" spans="1:13" x14ac:dyDescent="0.2">
      <c r="A11" s="80" t="s">
        <v>103</v>
      </c>
      <c r="B11" s="80" t="s">
        <v>0</v>
      </c>
      <c r="C11" s="80" t="s">
        <v>12</v>
      </c>
      <c r="D11" s="77" t="s">
        <v>1</v>
      </c>
      <c r="E11" s="78"/>
      <c r="F11" s="78"/>
      <c r="G11" s="78"/>
      <c r="H11" s="79"/>
      <c r="I11" s="77" t="s">
        <v>5</v>
      </c>
      <c r="J11" s="78"/>
      <c r="K11" s="78"/>
      <c r="L11" s="78"/>
      <c r="M11" s="79"/>
    </row>
    <row r="12" spans="1:13" x14ac:dyDescent="0.2">
      <c r="A12" s="81"/>
      <c r="B12" s="81"/>
      <c r="C12" s="81"/>
      <c r="D12" s="6" t="s">
        <v>2</v>
      </c>
      <c r="E12" s="7" t="s">
        <v>10</v>
      </c>
      <c r="F12" s="7" t="s">
        <v>11</v>
      </c>
      <c r="G12" s="8" t="s">
        <v>3</v>
      </c>
      <c r="H12" s="9" t="s">
        <v>4</v>
      </c>
      <c r="I12" s="6" t="s">
        <v>2</v>
      </c>
      <c r="J12" s="7" t="s">
        <v>10</v>
      </c>
      <c r="K12" s="7" t="s">
        <v>11</v>
      </c>
      <c r="L12" s="8" t="s">
        <v>3</v>
      </c>
      <c r="M12" s="9" t="s">
        <v>4</v>
      </c>
    </row>
    <row r="13" spans="1:13" x14ac:dyDescent="0.2">
      <c r="A13" s="84" t="s">
        <v>97</v>
      </c>
      <c r="B13" s="10" t="s">
        <v>65</v>
      </c>
      <c r="C13" s="11" t="s">
        <v>13</v>
      </c>
      <c r="D13" s="29">
        <v>1898456</v>
      </c>
      <c r="E13" s="30" t="s">
        <v>68</v>
      </c>
      <c r="F13" s="30" t="s">
        <v>68</v>
      </c>
      <c r="G13" s="31" t="s">
        <v>68</v>
      </c>
      <c r="H13" s="32">
        <f>SUM(D13:G13)</f>
        <v>1898456</v>
      </c>
      <c r="I13" s="29" t="s">
        <v>68</v>
      </c>
      <c r="J13" s="30" t="s">
        <v>68</v>
      </c>
      <c r="K13" s="30" t="s">
        <v>68</v>
      </c>
      <c r="L13" s="31" t="s">
        <v>68</v>
      </c>
      <c r="M13" s="32">
        <f>SUM(I13:L13)</f>
        <v>0</v>
      </c>
    </row>
    <row r="14" spans="1:13" x14ac:dyDescent="0.2">
      <c r="A14" s="85"/>
      <c r="B14" s="12" t="s">
        <v>66</v>
      </c>
      <c r="C14" s="11" t="s">
        <v>13</v>
      </c>
      <c r="D14" s="33" t="s">
        <v>68</v>
      </c>
      <c r="E14" s="34" t="s">
        <v>68</v>
      </c>
      <c r="F14" s="34">
        <v>827913</v>
      </c>
      <c r="G14" s="35">
        <v>70478</v>
      </c>
      <c r="H14" s="36">
        <f t="shared" ref="H14" si="0">SUM(D14:G14)</f>
        <v>898391</v>
      </c>
      <c r="I14" s="33" t="s">
        <v>68</v>
      </c>
      <c r="J14" s="34" t="s">
        <v>68</v>
      </c>
      <c r="K14" s="34" t="s">
        <v>68</v>
      </c>
      <c r="L14" s="35" t="s">
        <v>68</v>
      </c>
      <c r="M14" s="36">
        <f t="shared" ref="M14" si="1">SUM(I14:L14)</f>
        <v>0</v>
      </c>
    </row>
    <row r="15" spans="1:13" x14ac:dyDescent="0.2">
      <c r="A15" s="13" t="s">
        <v>4</v>
      </c>
      <c r="B15" s="13"/>
      <c r="C15" s="13"/>
      <c r="D15" s="37">
        <f>SUM(D13:D14)</f>
        <v>1898456</v>
      </c>
      <c r="E15" s="38">
        <f t="shared" ref="E15:H15" si="2">SUM(E13:E14)</f>
        <v>0</v>
      </c>
      <c r="F15" s="38">
        <f t="shared" si="2"/>
        <v>827913</v>
      </c>
      <c r="G15" s="39">
        <f t="shared" si="2"/>
        <v>70478</v>
      </c>
      <c r="H15" s="40">
        <f t="shared" si="2"/>
        <v>2796847</v>
      </c>
      <c r="I15" s="37">
        <f>SUM(I13:I14)</f>
        <v>0</v>
      </c>
      <c r="J15" s="38">
        <f t="shared" ref="J15:M15" si="3">SUM(J13:J14)</f>
        <v>0</v>
      </c>
      <c r="K15" s="38">
        <f t="shared" si="3"/>
        <v>0</v>
      </c>
      <c r="L15" s="39">
        <f t="shared" si="3"/>
        <v>0</v>
      </c>
      <c r="M15" s="40">
        <f t="shared" si="3"/>
        <v>0</v>
      </c>
    </row>
    <row r="17" spans="1:13" x14ac:dyDescent="0.2">
      <c r="A17" s="80" t="s">
        <v>103</v>
      </c>
      <c r="B17" s="80" t="s">
        <v>0</v>
      </c>
      <c r="C17" s="80" t="s">
        <v>12</v>
      </c>
      <c r="D17" s="77" t="s">
        <v>1</v>
      </c>
      <c r="E17" s="78"/>
      <c r="F17" s="78"/>
      <c r="G17" s="78"/>
      <c r="H17" s="79"/>
      <c r="I17" s="77" t="s">
        <v>5</v>
      </c>
      <c r="J17" s="78"/>
      <c r="K17" s="78"/>
      <c r="L17" s="78"/>
      <c r="M17" s="79"/>
    </row>
    <row r="18" spans="1:13" x14ac:dyDescent="0.2">
      <c r="A18" s="81"/>
      <c r="B18" s="81"/>
      <c r="C18" s="81"/>
      <c r="D18" s="6" t="s">
        <v>2</v>
      </c>
      <c r="E18" s="7" t="s">
        <v>10</v>
      </c>
      <c r="F18" s="7" t="s">
        <v>11</v>
      </c>
      <c r="G18" s="8" t="s">
        <v>3</v>
      </c>
      <c r="H18" s="9" t="s">
        <v>4</v>
      </c>
      <c r="I18" s="6" t="s">
        <v>2</v>
      </c>
      <c r="J18" s="7" t="s">
        <v>10</v>
      </c>
      <c r="K18" s="7" t="s">
        <v>11</v>
      </c>
      <c r="L18" s="8" t="s">
        <v>3</v>
      </c>
      <c r="M18" s="9" t="s">
        <v>4</v>
      </c>
    </row>
    <row r="19" spans="1:13" ht="30" x14ac:dyDescent="0.2">
      <c r="A19" s="86" t="s">
        <v>102</v>
      </c>
      <c r="B19" s="87" t="s">
        <v>106</v>
      </c>
      <c r="C19" s="11" t="s">
        <v>13</v>
      </c>
      <c r="D19" s="29">
        <v>7340365</v>
      </c>
      <c r="E19" s="30">
        <v>5614</v>
      </c>
      <c r="F19" s="30">
        <v>3764270</v>
      </c>
      <c r="G19" s="31">
        <v>575189</v>
      </c>
      <c r="H19" s="32">
        <f>SUM(D19:G19)</f>
        <v>11685438</v>
      </c>
      <c r="I19" s="29">
        <v>10033</v>
      </c>
      <c r="J19" s="30">
        <v>8</v>
      </c>
      <c r="K19" s="30">
        <v>5092</v>
      </c>
      <c r="L19" s="31">
        <v>768</v>
      </c>
      <c r="M19" s="32">
        <f>SUM(I19:L19)</f>
        <v>15901</v>
      </c>
    </row>
    <row r="20" spans="1:13" x14ac:dyDescent="0.2">
      <c r="A20" s="13" t="s">
        <v>4</v>
      </c>
      <c r="B20" s="13"/>
      <c r="C20" s="13"/>
      <c r="D20" s="37">
        <f>SUM(D19:D19)</f>
        <v>7340365</v>
      </c>
      <c r="E20" s="38">
        <f>SUM(E19:E19)</f>
        <v>5614</v>
      </c>
      <c r="F20" s="38">
        <f>SUM(F19:F19)</f>
        <v>3764270</v>
      </c>
      <c r="G20" s="39">
        <f>SUM(G19:G19)</f>
        <v>575189</v>
      </c>
      <c r="H20" s="40">
        <f>SUM(H19:H19)</f>
        <v>11685438</v>
      </c>
      <c r="I20" s="37">
        <f>SUM(I19:I19)</f>
        <v>10033</v>
      </c>
      <c r="J20" s="38">
        <f>SUM(J19:J19)</f>
        <v>8</v>
      </c>
      <c r="K20" s="38">
        <f>SUM(K19:K19)</f>
        <v>5092</v>
      </c>
      <c r="L20" s="39">
        <f>SUM(L19:L19)</f>
        <v>768</v>
      </c>
      <c r="M20" s="40">
        <f>SUM(M19:M19)</f>
        <v>15901</v>
      </c>
    </row>
  </sheetData>
  <mergeCells count="15">
    <mergeCell ref="I17:M17"/>
    <mergeCell ref="A13:A14"/>
    <mergeCell ref="A17:A18"/>
    <mergeCell ref="B17:B18"/>
    <mergeCell ref="C17:C18"/>
    <mergeCell ref="D17:H17"/>
    <mergeCell ref="A1:M1"/>
    <mergeCell ref="A2:M3"/>
    <mergeCell ref="A5:M5"/>
    <mergeCell ref="A7:M8"/>
    <mergeCell ref="A11:A12"/>
    <mergeCell ref="C11:C12"/>
    <mergeCell ref="D11:H11"/>
    <mergeCell ref="I11:M11"/>
    <mergeCell ref="B11:B12"/>
  </mergeCells>
  <pageMargins left="0.7" right="0.7" top="0.75" bottom="0.75" header="0.3" footer="0.3"/>
  <pageSetup paperSize="9" scale="91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D7702-23F6-47EE-8D22-7CA2981E90EC}">
  <dimension ref="A1:B14"/>
  <sheetViews>
    <sheetView workbookViewId="0">
      <selection activeCell="A5" sqref="A5:B5"/>
    </sheetView>
  </sheetViews>
  <sheetFormatPr defaultRowHeight="15" x14ac:dyDescent="0.2"/>
  <cols>
    <col min="1" max="2" width="76.6640625" style="4" customWidth="1"/>
    <col min="3" max="16384" width="9.33203125" style="4"/>
  </cols>
  <sheetData>
    <row r="1" spans="1:2" s="5" customFormat="1" ht="15.75" x14ac:dyDescent="0.2">
      <c r="A1" s="53" t="s">
        <v>17</v>
      </c>
      <c r="B1" s="53"/>
    </row>
    <row r="2" spans="1:2" s="5" customFormat="1" ht="15.75" x14ac:dyDescent="0.2">
      <c r="A2" s="54" t="s">
        <v>20</v>
      </c>
      <c r="B2" s="54"/>
    </row>
    <row r="3" spans="1:2" s="5" customFormat="1" ht="15.75" x14ac:dyDescent="0.2">
      <c r="A3" s="54"/>
      <c r="B3" s="54"/>
    </row>
    <row r="4" spans="1:2" s="5" customFormat="1" ht="15.75" x14ac:dyDescent="0.2">
      <c r="A4" s="3"/>
      <c r="B4" s="3"/>
    </row>
    <row r="5" spans="1:2" s="5" customFormat="1" ht="37.5" customHeight="1" x14ac:dyDescent="0.2">
      <c r="A5" s="53" t="str">
        <f>'20а'!A5:K5</f>
        <v>Публичное акционерное общество "Фортум"</v>
      </c>
      <c r="B5" s="53"/>
    </row>
    <row r="7" spans="1:2" s="5" customFormat="1" ht="15.75" customHeight="1" x14ac:dyDescent="0.2">
      <c r="A7" s="76" t="s">
        <v>19</v>
      </c>
      <c r="B7" s="76"/>
    </row>
    <row r="8" spans="1:2" s="5" customFormat="1" ht="15.75" customHeight="1" x14ac:dyDescent="0.2">
      <c r="A8" s="76"/>
      <c r="B8" s="76"/>
    </row>
    <row r="10" spans="1:2" s="5" customFormat="1" ht="15.75" x14ac:dyDescent="0.2">
      <c r="A10" s="56" t="s">
        <v>69</v>
      </c>
      <c r="B10" s="56"/>
    </row>
    <row r="11" spans="1:2" s="5" customFormat="1" ht="15.75" x14ac:dyDescent="0.2">
      <c r="A11" s="56"/>
      <c r="B11" s="56"/>
    </row>
    <row r="12" spans="1:2" s="5" customFormat="1" ht="15.75" x14ac:dyDescent="0.2">
      <c r="A12" s="56"/>
      <c r="B12" s="56"/>
    </row>
    <row r="13" spans="1:2" s="5" customFormat="1" ht="15.75" x14ac:dyDescent="0.2">
      <c r="A13" s="56"/>
      <c r="B13" s="56"/>
    </row>
    <row r="14" spans="1:2" s="5" customFormat="1" ht="15.75" x14ac:dyDescent="0.2">
      <c r="A14" s="56"/>
      <c r="B14" s="56"/>
    </row>
  </sheetData>
  <mergeCells count="5">
    <mergeCell ref="A1:B1"/>
    <mergeCell ref="A2:B3"/>
    <mergeCell ref="A5:B5"/>
    <mergeCell ref="A7:B8"/>
    <mergeCell ref="A10:B1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4011A-F70B-4650-A61D-6FE4F791BF8C}">
  <dimension ref="A1:B12"/>
  <sheetViews>
    <sheetView workbookViewId="0">
      <selection activeCell="A5" sqref="A5:B5"/>
    </sheetView>
  </sheetViews>
  <sheetFormatPr defaultRowHeight="15" x14ac:dyDescent="0.2"/>
  <cols>
    <col min="1" max="2" width="76.6640625" style="4" customWidth="1"/>
    <col min="3" max="16384" width="9.33203125" style="4"/>
  </cols>
  <sheetData>
    <row r="1" spans="1:2" s="5" customFormat="1" ht="15.75" x14ac:dyDescent="0.2">
      <c r="A1" s="53" t="s">
        <v>17</v>
      </c>
      <c r="B1" s="53"/>
    </row>
    <row r="2" spans="1:2" s="5" customFormat="1" ht="15.75" x14ac:dyDescent="0.2">
      <c r="A2" s="54" t="s">
        <v>18</v>
      </c>
      <c r="B2" s="54"/>
    </row>
    <row r="3" spans="1:2" s="5" customFormat="1" ht="15.75" x14ac:dyDescent="0.2">
      <c r="A3" s="54"/>
      <c r="B3" s="54"/>
    </row>
    <row r="4" spans="1:2" s="5" customFormat="1" ht="15.75" x14ac:dyDescent="0.2">
      <c r="A4" s="1"/>
      <c r="B4" s="1"/>
    </row>
    <row r="5" spans="1:2" s="5" customFormat="1" ht="37.5" customHeight="1" x14ac:dyDescent="0.2">
      <c r="A5" s="53" t="str">
        <f>'20а'!A5:K5</f>
        <v>Публичное акционерное общество "Фортум"</v>
      </c>
      <c r="B5" s="53"/>
    </row>
    <row r="7" spans="1:2" s="5" customFormat="1" ht="15.75" customHeight="1" x14ac:dyDescent="0.2">
      <c r="A7" s="76" t="s">
        <v>16</v>
      </c>
      <c r="B7" s="76"/>
    </row>
    <row r="8" spans="1:2" s="5" customFormat="1" ht="15.75" customHeight="1" x14ac:dyDescent="0.2">
      <c r="A8" s="76"/>
      <c r="B8" s="76"/>
    </row>
    <row r="9" spans="1:2" s="5" customFormat="1" ht="15.75" customHeight="1" x14ac:dyDescent="0.2">
      <c r="A9" s="76"/>
      <c r="B9" s="76"/>
    </row>
    <row r="11" spans="1:2" ht="15.75" x14ac:dyDescent="0.2">
      <c r="A11" s="15" t="s">
        <v>14</v>
      </c>
      <c r="B11" s="28" t="s">
        <v>70</v>
      </c>
    </row>
    <row r="12" spans="1:2" ht="15.75" x14ac:dyDescent="0.2">
      <c r="A12" s="15" t="s">
        <v>15</v>
      </c>
      <c r="B12" s="28" t="s">
        <v>67</v>
      </c>
    </row>
  </sheetData>
  <mergeCells count="4">
    <mergeCell ref="A1:B1"/>
    <mergeCell ref="A5:B5"/>
    <mergeCell ref="A7:B9"/>
    <mergeCell ref="A2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2B25A-63A2-4F10-B7FA-A2405865D8DF}">
  <dimension ref="A1:D36"/>
  <sheetViews>
    <sheetView workbookViewId="0">
      <selection activeCell="A5" sqref="A5:D5"/>
    </sheetView>
  </sheetViews>
  <sheetFormatPr defaultRowHeight="15" x14ac:dyDescent="0.2"/>
  <cols>
    <col min="1" max="1" width="6.6640625" style="4" customWidth="1"/>
    <col min="2" max="2" width="6.83203125" style="4" customWidth="1"/>
    <col min="3" max="3" width="33" style="4" customWidth="1"/>
    <col min="4" max="4" width="191" style="4" customWidth="1"/>
    <col min="5" max="16384" width="9.33203125" style="4"/>
  </cols>
  <sheetData>
    <row r="1" spans="1:4" s="5" customFormat="1" ht="15.75" x14ac:dyDescent="0.2">
      <c r="A1" s="53" t="s">
        <v>17</v>
      </c>
      <c r="B1" s="53"/>
      <c r="C1" s="53"/>
      <c r="D1" s="53"/>
    </row>
    <row r="2" spans="1:4" s="5" customFormat="1" ht="15.75" x14ac:dyDescent="0.2">
      <c r="A2" s="54" t="s">
        <v>21</v>
      </c>
      <c r="B2" s="54"/>
      <c r="C2" s="54"/>
      <c r="D2" s="54"/>
    </row>
    <row r="3" spans="1:4" s="5" customFormat="1" ht="15.75" x14ac:dyDescent="0.2">
      <c r="A3" s="54"/>
      <c r="B3" s="54"/>
      <c r="C3" s="54"/>
      <c r="D3" s="54"/>
    </row>
    <row r="4" spans="1:4" s="5" customFormat="1" ht="15.75" x14ac:dyDescent="0.2">
      <c r="A4" s="3"/>
      <c r="B4" s="3"/>
      <c r="C4" s="3"/>
      <c r="D4" s="3"/>
    </row>
    <row r="5" spans="1:4" s="5" customFormat="1" ht="37.5" customHeight="1" x14ac:dyDescent="0.2">
      <c r="A5" s="53" t="str">
        <f>'20а'!A5:K5</f>
        <v>Публичное акционерное общество "Фортум"</v>
      </c>
      <c r="B5" s="53"/>
      <c r="C5" s="53"/>
      <c r="D5" s="53"/>
    </row>
    <row r="7" spans="1:4" s="5" customFormat="1" ht="15.75" x14ac:dyDescent="0.2">
      <c r="A7" s="55" t="s">
        <v>22</v>
      </c>
      <c r="B7" s="55"/>
      <c r="C7" s="55"/>
      <c r="D7" s="55"/>
    </row>
    <row r="8" spans="1:4" s="5" customFormat="1" ht="15.75" x14ac:dyDescent="0.2">
      <c r="A8" s="55"/>
      <c r="B8" s="55"/>
      <c r="C8" s="55"/>
      <c r="D8" s="55"/>
    </row>
    <row r="9" spans="1:4" s="5" customFormat="1" ht="15.75" x14ac:dyDescent="0.2">
      <c r="A9" s="65" t="s">
        <v>23</v>
      </c>
      <c r="B9" s="65"/>
      <c r="C9" s="65"/>
      <c r="D9" s="65"/>
    </row>
    <row r="10" spans="1:4" s="5" customFormat="1" ht="15.75" x14ac:dyDescent="0.2">
      <c r="A10" s="65"/>
      <c r="B10" s="65"/>
      <c r="C10" s="65"/>
      <c r="D10" s="65"/>
    </row>
    <row r="11" spans="1:4" s="5" customFormat="1" ht="15.75" x14ac:dyDescent="0.2">
      <c r="A11" s="65"/>
      <c r="B11" s="65"/>
      <c r="C11" s="65"/>
      <c r="D11" s="65"/>
    </row>
    <row r="12" spans="1:4" s="5" customFormat="1" ht="47.25" x14ac:dyDescent="0.2">
      <c r="A12" s="61" t="s">
        <v>25</v>
      </c>
      <c r="B12" s="19">
        <v>1</v>
      </c>
      <c r="C12" s="19" t="s">
        <v>24</v>
      </c>
      <c r="D12" s="20" t="s">
        <v>81</v>
      </c>
    </row>
    <row r="13" spans="1:4" ht="63" x14ac:dyDescent="0.2">
      <c r="A13" s="62"/>
      <c r="B13" s="19">
        <v>2</v>
      </c>
      <c r="C13" s="19" t="s">
        <v>26</v>
      </c>
      <c r="D13" s="20" t="s">
        <v>82</v>
      </c>
    </row>
    <row r="14" spans="1:4" ht="31.5" x14ac:dyDescent="0.2">
      <c r="A14" s="62"/>
      <c r="B14" s="19">
        <v>3</v>
      </c>
      <c r="C14" s="19" t="s">
        <v>27</v>
      </c>
      <c r="D14" s="20" t="s">
        <v>83</v>
      </c>
    </row>
    <row r="15" spans="1:4" ht="47.25" x14ac:dyDescent="0.2">
      <c r="A15" s="62"/>
      <c r="B15" s="19">
        <v>4</v>
      </c>
      <c r="C15" s="19" t="s">
        <v>28</v>
      </c>
      <c r="D15" s="20" t="s">
        <v>84</v>
      </c>
    </row>
    <row r="16" spans="1:4" ht="15.75" x14ac:dyDescent="0.2">
      <c r="A16" s="62"/>
      <c r="B16" s="19">
        <v>5</v>
      </c>
      <c r="C16" s="19" t="s">
        <v>29</v>
      </c>
      <c r="D16" s="20" t="s">
        <v>104</v>
      </c>
    </row>
    <row r="17" spans="1:4" ht="31.5" x14ac:dyDescent="0.2">
      <c r="A17" s="62"/>
      <c r="B17" s="22">
        <v>6</v>
      </c>
      <c r="C17" s="22" t="s">
        <v>30</v>
      </c>
      <c r="D17" s="20" t="s">
        <v>85</v>
      </c>
    </row>
    <row r="18" spans="1:4" ht="31.5" x14ac:dyDescent="0.2">
      <c r="A18" s="62"/>
      <c r="B18" s="22">
        <v>7</v>
      </c>
      <c r="C18" s="22" t="s">
        <v>31</v>
      </c>
      <c r="D18" s="20" t="s">
        <v>86</v>
      </c>
    </row>
    <row r="19" spans="1:4" ht="31.5" x14ac:dyDescent="0.2">
      <c r="A19" s="62"/>
      <c r="B19" s="64">
        <v>8</v>
      </c>
      <c r="C19" s="64" t="s">
        <v>32</v>
      </c>
      <c r="D19" s="20" t="s">
        <v>34</v>
      </c>
    </row>
    <row r="20" spans="1:4" ht="15.75" x14ac:dyDescent="0.2">
      <c r="A20" s="62"/>
      <c r="B20" s="64"/>
      <c r="C20" s="64"/>
      <c r="D20" s="20" t="s">
        <v>87</v>
      </c>
    </row>
    <row r="21" spans="1:4" ht="15.75" x14ac:dyDescent="0.2">
      <c r="A21" s="63"/>
      <c r="B21" s="64"/>
      <c r="C21" s="64"/>
      <c r="D21" s="20" t="s">
        <v>88</v>
      </c>
    </row>
    <row r="22" spans="1:4" ht="15.75" x14ac:dyDescent="0.2">
      <c r="A22" s="16"/>
      <c r="B22" s="17"/>
      <c r="C22" s="17"/>
      <c r="D22" s="18"/>
    </row>
    <row r="23" spans="1:4" ht="15.75" x14ac:dyDescent="0.2">
      <c r="A23" s="16"/>
      <c r="B23" s="17"/>
      <c r="C23" s="17"/>
      <c r="D23" s="18"/>
    </row>
    <row r="24" spans="1:4" ht="15.75" x14ac:dyDescent="0.2">
      <c r="A24" s="16"/>
      <c r="B24" s="17"/>
      <c r="C24" s="17"/>
      <c r="D24" s="18"/>
    </row>
    <row r="25" spans="1:4" ht="15.75" x14ac:dyDescent="0.2">
      <c r="A25" s="16"/>
      <c r="B25" s="17"/>
      <c r="C25" s="17"/>
      <c r="D25" s="18"/>
    </row>
    <row r="26" spans="1:4" ht="15.75" x14ac:dyDescent="0.2">
      <c r="A26" s="16"/>
      <c r="B26" s="16"/>
      <c r="C26" s="16"/>
      <c r="D26" s="16"/>
    </row>
    <row r="27" spans="1:4" ht="15.75" x14ac:dyDescent="0.2">
      <c r="A27" s="16"/>
      <c r="B27" s="16"/>
      <c r="C27" s="16"/>
      <c r="D27" s="16"/>
    </row>
    <row r="28" spans="1:4" ht="15.75" x14ac:dyDescent="0.2">
      <c r="A28" s="16"/>
      <c r="B28" s="16"/>
      <c r="C28" s="16"/>
      <c r="D28" s="16"/>
    </row>
    <row r="29" spans="1:4" ht="15.75" x14ac:dyDescent="0.2">
      <c r="A29" s="16"/>
      <c r="B29" s="16"/>
      <c r="C29" s="16"/>
      <c r="D29" s="16"/>
    </row>
    <row r="30" spans="1:4" ht="15.75" x14ac:dyDescent="0.2">
      <c r="A30" s="16"/>
      <c r="B30" s="16"/>
      <c r="C30" s="16"/>
      <c r="D30" s="16"/>
    </row>
    <row r="31" spans="1:4" ht="15.75" x14ac:dyDescent="0.2">
      <c r="A31" s="16"/>
      <c r="B31" s="16"/>
      <c r="C31" s="16"/>
      <c r="D31" s="16"/>
    </row>
    <row r="32" spans="1:4" ht="15.75" x14ac:dyDescent="0.2">
      <c r="A32" s="16"/>
      <c r="B32" s="16"/>
      <c r="C32" s="16"/>
      <c r="D32" s="16"/>
    </row>
    <row r="33" spans="1:4" ht="15.75" x14ac:dyDescent="0.2">
      <c r="A33" s="16"/>
      <c r="B33" s="16"/>
      <c r="C33" s="16"/>
      <c r="D33" s="16"/>
    </row>
    <row r="34" spans="1:4" ht="15.75" x14ac:dyDescent="0.2">
      <c r="A34" s="16"/>
      <c r="B34" s="16"/>
      <c r="C34" s="16"/>
      <c r="D34" s="16"/>
    </row>
    <row r="35" spans="1:4" ht="15.75" x14ac:dyDescent="0.2">
      <c r="A35" s="16"/>
      <c r="B35" s="16"/>
      <c r="C35" s="16"/>
      <c r="D35" s="16"/>
    </row>
    <row r="36" spans="1:4" ht="15.75" x14ac:dyDescent="0.2">
      <c r="A36" s="16"/>
      <c r="B36" s="16"/>
      <c r="C36" s="16"/>
      <c r="D36" s="16"/>
    </row>
  </sheetData>
  <mergeCells count="8">
    <mergeCell ref="A12:A21"/>
    <mergeCell ref="B19:B21"/>
    <mergeCell ref="C19:C21"/>
    <mergeCell ref="A1:D1"/>
    <mergeCell ref="A2:D3"/>
    <mergeCell ref="A5:D5"/>
    <mergeCell ref="A7:D8"/>
    <mergeCell ref="A9:D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B9CDC-04B3-4125-8144-99732A1E98AD}">
  <dimension ref="A1:D23"/>
  <sheetViews>
    <sheetView workbookViewId="0">
      <selection activeCell="A5" sqref="A5:D5"/>
    </sheetView>
  </sheetViews>
  <sheetFormatPr defaultRowHeight="15" x14ac:dyDescent="0.2"/>
  <cols>
    <col min="1" max="1" width="6.83203125" style="4" customWidth="1"/>
    <col min="2" max="2" width="33" style="4" customWidth="1"/>
    <col min="3" max="3" width="35.6640625" style="4" customWidth="1"/>
    <col min="4" max="4" width="98.83203125" style="4" customWidth="1"/>
    <col min="5" max="16384" width="9.33203125" style="4"/>
  </cols>
  <sheetData>
    <row r="1" spans="1:4" s="5" customFormat="1" ht="15.75" customHeight="1" x14ac:dyDescent="0.2">
      <c r="A1" s="53" t="s">
        <v>17</v>
      </c>
      <c r="B1" s="53"/>
      <c r="C1" s="53"/>
      <c r="D1" s="53"/>
    </row>
    <row r="2" spans="1:4" s="5" customFormat="1" ht="15.75" customHeight="1" x14ac:dyDescent="0.2">
      <c r="A2" s="54" t="s">
        <v>37</v>
      </c>
      <c r="B2" s="54"/>
      <c r="C2" s="54"/>
      <c r="D2" s="54"/>
    </row>
    <row r="3" spans="1:4" s="5" customFormat="1" ht="15.75" x14ac:dyDescent="0.2">
      <c r="A3" s="25"/>
      <c r="B3" s="25"/>
      <c r="C3" s="25"/>
      <c r="D3" s="25"/>
    </row>
    <row r="4" spans="1:4" s="5" customFormat="1" ht="15.75" x14ac:dyDescent="0.2">
      <c r="A4" s="23"/>
      <c r="B4" s="23"/>
      <c r="C4" s="23"/>
      <c r="D4" s="23"/>
    </row>
    <row r="5" spans="1:4" s="5" customFormat="1" ht="37.5" customHeight="1" x14ac:dyDescent="0.2">
      <c r="A5" s="53" t="str">
        <f>'20а'!A5:K5</f>
        <v>Публичное акционерное общество "Фортум"</v>
      </c>
      <c r="B5" s="53"/>
      <c r="C5" s="53"/>
      <c r="D5" s="53"/>
    </row>
    <row r="7" spans="1:4" s="5" customFormat="1" ht="15.75" customHeight="1" x14ac:dyDescent="0.2">
      <c r="A7" s="73" t="s">
        <v>36</v>
      </c>
      <c r="B7" s="73"/>
      <c r="C7" s="73"/>
      <c r="D7" s="73"/>
    </row>
    <row r="8" spans="1:4" s="5" customFormat="1" ht="15.75" x14ac:dyDescent="0.2">
      <c r="A8" s="24"/>
      <c r="B8" s="24"/>
      <c r="C8" s="24"/>
      <c r="D8" s="24"/>
    </row>
    <row r="9" spans="1:4" s="5" customFormat="1" ht="31.5" customHeight="1" x14ac:dyDescent="0.2">
      <c r="A9" s="66">
        <v>1</v>
      </c>
      <c r="B9" s="66" t="s">
        <v>71</v>
      </c>
      <c r="C9" s="20" t="s">
        <v>43</v>
      </c>
      <c r="D9" s="20" t="s">
        <v>72</v>
      </c>
    </row>
    <row r="10" spans="1:4" s="5" customFormat="1" ht="126" x14ac:dyDescent="0.2">
      <c r="A10" s="67"/>
      <c r="B10" s="67"/>
      <c r="C10" s="20" t="s">
        <v>38</v>
      </c>
      <c r="D10" s="20" t="s">
        <v>105</v>
      </c>
    </row>
    <row r="11" spans="1:4" s="5" customFormat="1" ht="31.5" x14ac:dyDescent="0.2">
      <c r="A11" s="67"/>
      <c r="B11" s="67"/>
      <c r="C11" s="20" t="s">
        <v>39</v>
      </c>
      <c r="D11" s="20" t="s">
        <v>73</v>
      </c>
    </row>
    <row r="12" spans="1:4" s="5" customFormat="1" ht="31.5" x14ac:dyDescent="0.2">
      <c r="A12" s="67"/>
      <c r="B12" s="67"/>
      <c r="C12" s="20" t="s">
        <v>40</v>
      </c>
      <c r="D12" s="20" t="s">
        <v>74</v>
      </c>
    </row>
    <row r="13" spans="1:4" s="5" customFormat="1" ht="15.75" x14ac:dyDescent="0.2">
      <c r="A13" s="67"/>
      <c r="B13" s="67"/>
      <c r="C13" s="20" t="s">
        <v>41</v>
      </c>
      <c r="D13" s="20" t="s">
        <v>75</v>
      </c>
    </row>
    <row r="14" spans="1:4" s="5" customFormat="1" ht="15.75" x14ac:dyDescent="0.2">
      <c r="A14" s="68"/>
      <c r="B14" s="68"/>
      <c r="C14" s="20" t="s">
        <v>42</v>
      </c>
      <c r="D14" s="43" t="s">
        <v>76</v>
      </c>
    </row>
    <row r="15" spans="1:4" ht="15.75" customHeight="1" x14ac:dyDescent="0.2">
      <c r="A15" s="66">
        <v>2</v>
      </c>
      <c r="B15" s="69" t="s">
        <v>52</v>
      </c>
      <c r="C15" s="70"/>
      <c r="D15" s="74" t="s">
        <v>77</v>
      </c>
    </row>
    <row r="16" spans="1:4" x14ac:dyDescent="0.2">
      <c r="A16" s="68"/>
      <c r="B16" s="71"/>
      <c r="C16" s="72"/>
      <c r="D16" s="75"/>
    </row>
    <row r="17" spans="1:4" ht="15.75" customHeight="1" x14ac:dyDescent="0.2">
      <c r="A17" s="66">
        <v>3</v>
      </c>
      <c r="B17" s="66" t="s">
        <v>44</v>
      </c>
      <c r="C17" s="20" t="s">
        <v>49</v>
      </c>
      <c r="D17" s="21"/>
    </row>
    <row r="18" spans="1:4" ht="31.5" x14ac:dyDescent="0.2">
      <c r="A18" s="67"/>
      <c r="B18" s="67"/>
      <c r="C18" s="20" t="s">
        <v>50</v>
      </c>
      <c r="D18" s="44" t="s">
        <v>78</v>
      </c>
    </row>
    <row r="19" spans="1:4" ht="31.5" x14ac:dyDescent="0.2">
      <c r="A19" s="67"/>
      <c r="B19" s="67"/>
      <c r="C19" s="20" t="s">
        <v>45</v>
      </c>
      <c r="D19" s="44" t="s">
        <v>79</v>
      </c>
    </row>
    <row r="20" spans="1:4" ht="15.75" x14ac:dyDescent="0.2">
      <c r="A20" s="67"/>
      <c r="B20" s="67"/>
      <c r="C20" s="20" t="s">
        <v>46</v>
      </c>
      <c r="D20" s="44">
        <v>47501602</v>
      </c>
    </row>
    <row r="21" spans="1:4" ht="15.75" x14ac:dyDescent="0.2">
      <c r="A21" s="67"/>
      <c r="B21" s="67"/>
      <c r="C21" s="20" t="s">
        <v>51</v>
      </c>
      <c r="D21" s="45" t="s">
        <v>80</v>
      </c>
    </row>
    <row r="22" spans="1:4" ht="15.75" x14ac:dyDescent="0.2">
      <c r="A22" s="67"/>
      <c r="B22" s="67"/>
      <c r="C22" s="20" t="s">
        <v>47</v>
      </c>
      <c r="D22" s="44">
        <v>7203162698</v>
      </c>
    </row>
    <row r="23" spans="1:4" ht="15.75" x14ac:dyDescent="0.2">
      <c r="A23" s="68"/>
      <c r="B23" s="68"/>
      <c r="C23" s="20" t="s">
        <v>48</v>
      </c>
      <c r="D23" s="44">
        <v>997150001</v>
      </c>
    </row>
  </sheetData>
  <mergeCells count="11">
    <mergeCell ref="A17:A23"/>
    <mergeCell ref="B17:B23"/>
    <mergeCell ref="B15:C16"/>
    <mergeCell ref="A15:A16"/>
    <mergeCell ref="A1:D1"/>
    <mergeCell ref="A2:D2"/>
    <mergeCell ref="A5:D5"/>
    <mergeCell ref="A7:D7"/>
    <mergeCell ref="B9:B14"/>
    <mergeCell ref="A9:A14"/>
    <mergeCell ref="D15:D16"/>
  </mergeCells>
  <hyperlinks>
    <hyperlink ref="D14" r:id="rId1" xr:uid="{61DC87E3-10CD-40FF-9EE5-41BDAB8864DE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1F339-63ED-4B26-8019-BFDE794C5D25}">
  <sheetPr>
    <pageSetUpPr fitToPage="1"/>
  </sheetPr>
  <dimension ref="A1:M20"/>
  <sheetViews>
    <sheetView zoomScaleNormal="100" workbookViewId="0">
      <selection activeCell="A5" sqref="A5:M5"/>
    </sheetView>
  </sheetViews>
  <sheetFormatPr defaultRowHeight="15" x14ac:dyDescent="0.2"/>
  <cols>
    <col min="1" max="1" width="25" style="4" customWidth="1"/>
    <col min="2" max="2" width="27.6640625" style="4" customWidth="1"/>
    <col min="3" max="3" width="22.5" style="4" bestFit="1" customWidth="1"/>
    <col min="4" max="7" width="12.6640625" style="4" customWidth="1"/>
    <col min="8" max="8" width="14.33203125" style="4" customWidth="1"/>
    <col min="9" max="13" width="12.6640625" style="4" customWidth="1"/>
    <col min="14" max="16384" width="9.33203125" style="4"/>
  </cols>
  <sheetData>
    <row r="1" spans="1:13" s="5" customFormat="1" ht="15.75" x14ac:dyDescent="0.2">
      <c r="A1" s="53" t="s">
        <v>17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s="5" customFormat="1" ht="15.75" x14ac:dyDescent="0.2">
      <c r="A2" s="73" t="s">
        <v>33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s="5" customFormat="1" ht="15.75" x14ac:dyDescent="0.2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5" spans="1:13" s="5" customFormat="1" ht="37.5" customHeight="1" x14ac:dyDescent="0.2">
      <c r="A5" s="53" t="str">
        <f>'20а'!A5:K5</f>
        <v>Публичное акционерное общество "Фортум"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3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15.75" x14ac:dyDescent="0.2">
      <c r="A7" s="76" t="s">
        <v>9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</row>
    <row r="8" spans="1:13" s="5" customFormat="1" ht="15.75" x14ac:dyDescent="0.2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</row>
    <row r="9" spans="1:13" s="5" customFormat="1" ht="15.75" x14ac:dyDescent="0.2">
      <c r="E9" s="14" t="s">
        <v>6</v>
      </c>
      <c r="F9" s="14" t="s">
        <v>7</v>
      </c>
      <c r="G9" s="14">
        <v>2018</v>
      </c>
      <c r="H9" s="14" t="s">
        <v>8</v>
      </c>
      <c r="I9" s="14"/>
    </row>
    <row r="11" spans="1:13" x14ac:dyDescent="0.2">
      <c r="A11" s="80" t="s">
        <v>103</v>
      </c>
      <c r="B11" s="80" t="s">
        <v>0</v>
      </c>
      <c r="C11" s="80" t="s">
        <v>12</v>
      </c>
      <c r="D11" s="77" t="s">
        <v>1</v>
      </c>
      <c r="E11" s="78"/>
      <c r="F11" s="78"/>
      <c r="G11" s="78"/>
      <c r="H11" s="79"/>
      <c r="I11" s="77" t="s">
        <v>5</v>
      </c>
      <c r="J11" s="78"/>
      <c r="K11" s="78"/>
      <c r="L11" s="78"/>
      <c r="M11" s="79"/>
    </row>
    <row r="12" spans="1:13" x14ac:dyDescent="0.2">
      <c r="A12" s="81"/>
      <c r="B12" s="81"/>
      <c r="C12" s="81"/>
      <c r="D12" s="6" t="s">
        <v>2</v>
      </c>
      <c r="E12" s="7" t="s">
        <v>10</v>
      </c>
      <c r="F12" s="7" t="s">
        <v>11</v>
      </c>
      <c r="G12" s="8" t="s">
        <v>3</v>
      </c>
      <c r="H12" s="9" t="s">
        <v>4</v>
      </c>
      <c r="I12" s="6" t="s">
        <v>2</v>
      </c>
      <c r="J12" s="7" t="s">
        <v>10</v>
      </c>
      <c r="K12" s="7" t="s">
        <v>11</v>
      </c>
      <c r="L12" s="8" t="s">
        <v>3</v>
      </c>
      <c r="M12" s="9" t="s">
        <v>4</v>
      </c>
    </row>
    <row r="13" spans="1:13" x14ac:dyDescent="0.2">
      <c r="A13" s="84" t="s">
        <v>97</v>
      </c>
      <c r="B13" s="10" t="s">
        <v>65</v>
      </c>
      <c r="C13" s="11" t="s">
        <v>13</v>
      </c>
      <c r="D13" s="29">
        <v>1908370</v>
      </c>
      <c r="E13" s="30" t="s">
        <v>68</v>
      </c>
      <c r="F13" s="30" t="s">
        <v>68</v>
      </c>
      <c r="G13" s="31" t="s">
        <v>68</v>
      </c>
      <c r="H13" s="32">
        <f>SUM(D13:G13)</f>
        <v>1908370</v>
      </c>
      <c r="I13" s="29" t="s">
        <v>68</v>
      </c>
      <c r="J13" s="30" t="s">
        <v>68</v>
      </c>
      <c r="K13" s="30" t="s">
        <v>68</v>
      </c>
      <c r="L13" s="31" t="s">
        <v>68</v>
      </c>
      <c r="M13" s="32">
        <f>SUM(I13:L13)</f>
        <v>0</v>
      </c>
    </row>
    <row r="14" spans="1:13" x14ac:dyDescent="0.2">
      <c r="A14" s="85"/>
      <c r="B14" s="12" t="s">
        <v>66</v>
      </c>
      <c r="C14" s="11" t="s">
        <v>13</v>
      </c>
      <c r="D14" s="33" t="s">
        <v>68</v>
      </c>
      <c r="E14" s="34" t="s">
        <v>68</v>
      </c>
      <c r="F14" s="34">
        <v>865005</v>
      </c>
      <c r="G14" s="35">
        <v>128180</v>
      </c>
      <c r="H14" s="36">
        <f t="shared" ref="H14" si="0">SUM(D14:G14)</f>
        <v>993185</v>
      </c>
      <c r="I14" s="33" t="s">
        <v>68</v>
      </c>
      <c r="J14" s="34" t="s">
        <v>68</v>
      </c>
      <c r="K14" s="34" t="s">
        <v>68</v>
      </c>
      <c r="L14" s="35" t="s">
        <v>68</v>
      </c>
      <c r="M14" s="36">
        <f t="shared" ref="M14" si="1">SUM(I14:L14)</f>
        <v>0</v>
      </c>
    </row>
    <row r="15" spans="1:13" x14ac:dyDescent="0.2">
      <c r="A15" s="13" t="s">
        <v>4</v>
      </c>
      <c r="B15" s="13"/>
      <c r="C15" s="13"/>
      <c r="D15" s="37">
        <f>SUM(D13:D14)</f>
        <v>1908370</v>
      </c>
      <c r="E15" s="38">
        <f t="shared" ref="E15:H15" si="2">SUM(E13:E14)</f>
        <v>0</v>
      </c>
      <c r="F15" s="38">
        <f t="shared" si="2"/>
        <v>865005</v>
      </c>
      <c r="G15" s="39">
        <f t="shared" si="2"/>
        <v>128180</v>
      </c>
      <c r="H15" s="40">
        <f t="shared" si="2"/>
        <v>2901555</v>
      </c>
      <c r="I15" s="37">
        <f>SUM(I13:I14)</f>
        <v>0</v>
      </c>
      <c r="J15" s="38">
        <f t="shared" ref="J15" si="3">SUM(J13:J14)</f>
        <v>0</v>
      </c>
      <c r="K15" s="38">
        <f t="shared" ref="K15" si="4">SUM(K13:K14)</f>
        <v>0</v>
      </c>
      <c r="L15" s="39">
        <f t="shared" ref="L15" si="5">SUM(L13:L14)</f>
        <v>0</v>
      </c>
      <c r="M15" s="40">
        <f t="shared" ref="M15" si="6">SUM(M13:M14)</f>
        <v>0</v>
      </c>
    </row>
    <row r="17" spans="1:13" x14ac:dyDescent="0.2">
      <c r="A17" s="80" t="s">
        <v>103</v>
      </c>
      <c r="B17" s="80" t="s">
        <v>0</v>
      </c>
      <c r="C17" s="80" t="s">
        <v>12</v>
      </c>
      <c r="D17" s="77" t="s">
        <v>1</v>
      </c>
      <c r="E17" s="78"/>
      <c r="F17" s="78"/>
      <c r="G17" s="78"/>
      <c r="H17" s="79"/>
      <c r="I17" s="77" t="s">
        <v>5</v>
      </c>
      <c r="J17" s="78"/>
      <c r="K17" s="78"/>
      <c r="L17" s="78"/>
      <c r="M17" s="79"/>
    </row>
    <row r="18" spans="1:13" x14ac:dyDescent="0.2">
      <c r="A18" s="81"/>
      <c r="B18" s="81"/>
      <c r="C18" s="81"/>
      <c r="D18" s="6" t="s">
        <v>2</v>
      </c>
      <c r="E18" s="7" t="s">
        <v>10</v>
      </c>
      <c r="F18" s="7" t="s">
        <v>11</v>
      </c>
      <c r="G18" s="8" t="s">
        <v>3</v>
      </c>
      <c r="H18" s="9" t="s">
        <v>4</v>
      </c>
      <c r="I18" s="6" t="s">
        <v>2</v>
      </c>
      <c r="J18" s="7" t="s">
        <v>10</v>
      </c>
      <c r="K18" s="7" t="s">
        <v>11</v>
      </c>
      <c r="L18" s="8" t="s">
        <v>3</v>
      </c>
      <c r="M18" s="9" t="s">
        <v>4</v>
      </c>
    </row>
    <row r="19" spans="1:13" ht="30" x14ac:dyDescent="0.2">
      <c r="A19" s="86" t="s">
        <v>102</v>
      </c>
      <c r="B19" s="87" t="s">
        <v>106</v>
      </c>
      <c r="C19" s="11" t="s">
        <v>13</v>
      </c>
      <c r="D19" s="29">
        <v>7551814</v>
      </c>
      <c r="E19" s="30">
        <v>4286</v>
      </c>
      <c r="F19" s="30">
        <v>3551967</v>
      </c>
      <c r="G19" s="31">
        <v>581491</v>
      </c>
      <c r="H19" s="32">
        <f>SUM(D19:G19)</f>
        <v>11689558</v>
      </c>
      <c r="I19" s="29">
        <v>10150</v>
      </c>
      <c r="J19" s="30">
        <v>6</v>
      </c>
      <c r="K19" s="30">
        <v>4774</v>
      </c>
      <c r="L19" s="31">
        <v>782</v>
      </c>
      <c r="M19" s="32">
        <f>SUM(I19:L19)</f>
        <v>15712</v>
      </c>
    </row>
    <row r="20" spans="1:13" x14ac:dyDescent="0.2">
      <c r="A20" s="13" t="s">
        <v>4</v>
      </c>
      <c r="B20" s="13"/>
      <c r="C20" s="13"/>
      <c r="D20" s="37">
        <f>SUM(D19:D19)</f>
        <v>7551814</v>
      </c>
      <c r="E20" s="38">
        <f>SUM(E19:E19)</f>
        <v>4286</v>
      </c>
      <c r="F20" s="38">
        <f>SUM(F19:F19)</f>
        <v>3551967</v>
      </c>
      <c r="G20" s="39">
        <f>SUM(G19:G19)</f>
        <v>581491</v>
      </c>
      <c r="H20" s="40">
        <f>SUM(H19:H19)</f>
        <v>11689558</v>
      </c>
      <c r="I20" s="37">
        <f>SUM(I19:I19)</f>
        <v>10150</v>
      </c>
      <c r="J20" s="38">
        <f>SUM(J19:J19)</f>
        <v>6</v>
      </c>
      <c r="K20" s="38">
        <f>SUM(K19:K19)</f>
        <v>4774</v>
      </c>
      <c r="L20" s="39">
        <f>SUM(L19:L19)</f>
        <v>782</v>
      </c>
      <c r="M20" s="40">
        <f>SUM(M19:M19)</f>
        <v>15712</v>
      </c>
    </row>
  </sheetData>
  <mergeCells count="15">
    <mergeCell ref="I17:M17"/>
    <mergeCell ref="A13:A14"/>
    <mergeCell ref="A17:A18"/>
    <mergeCell ref="B17:B18"/>
    <mergeCell ref="C17:C18"/>
    <mergeCell ref="D17:H17"/>
    <mergeCell ref="A2:M3"/>
    <mergeCell ref="A1:M1"/>
    <mergeCell ref="A7:M8"/>
    <mergeCell ref="A5:M5"/>
    <mergeCell ref="D11:H11"/>
    <mergeCell ref="I11:M11"/>
    <mergeCell ref="A11:A12"/>
    <mergeCell ref="C11:C12"/>
    <mergeCell ref="B11:B12"/>
  </mergeCells>
  <pageMargins left="0.7" right="0.7" top="0.75" bottom="0.75" header="0.3" footer="0.3"/>
  <pageSetup paperSize="9" scale="9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364E4-DBC1-484D-B0F3-879327240C97}">
  <sheetPr>
    <pageSetUpPr fitToPage="1"/>
  </sheetPr>
  <dimension ref="A1:M20"/>
  <sheetViews>
    <sheetView zoomScaleNormal="100" workbookViewId="0">
      <selection activeCell="A5" sqref="A5:M5"/>
    </sheetView>
  </sheetViews>
  <sheetFormatPr defaultRowHeight="15" x14ac:dyDescent="0.2"/>
  <cols>
    <col min="1" max="1" width="25" style="4" customWidth="1"/>
    <col min="2" max="2" width="27.6640625" style="4" customWidth="1"/>
    <col min="3" max="3" width="22.5" style="4" customWidth="1"/>
    <col min="4" max="7" width="12.6640625" style="4" customWidth="1"/>
    <col min="8" max="8" width="14.33203125" style="4" customWidth="1"/>
    <col min="9" max="13" width="12.6640625" style="4" customWidth="1"/>
    <col min="14" max="16384" width="9.33203125" style="4"/>
  </cols>
  <sheetData>
    <row r="1" spans="1:13" s="5" customFormat="1" ht="15.75" x14ac:dyDescent="0.2">
      <c r="A1" s="53" t="s">
        <v>17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s="5" customFormat="1" ht="15.75" x14ac:dyDescent="0.2">
      <c r="A2" s="73" t="s">
        <v>53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s="5" customFormat="1" ht="15.75" x14ac:dyDescent="0.2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5" spans="1:13" s="5" customFormat="1" ht="37.5" customHeight="1" x14ac:dyDescent="0.2">
      <c r="A5" s="53" t="str">
        <f>'20а'!A5:K5</f>
        <v>Публичное акционерное общество "Фортум"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3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15.75" customHeight="1" x14ac:dyDescent="0.2">
      <c r="A7" s="76" t="s">
        <v>9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</row>
    <row r="8" spans="1:13" s="5" customFormat="1" ht="15.75" x14ac:dyDescent="0.2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</row>
    <row r="9" spans="1:13" s="5" customFormat="1" ht="15.75" x14ac:dyDescent="0.2">
      <c r="E9" s="14" t="s">
        <v>6</v>
      </c>
      <c r="F9" s="14" t="s">
        <v>54</v>
      </c>
      <c r="G9" s="14">
        <v>2018</v>
      </c>
      <c r="H9" s="14" t="s">
        <v>8</v>
      </c>
      <c r="I9" s="14"/>
    </row>
    <row r="11" spans="1:13" x14ac:dyDescent="0.2">
      <c r="A11" s="80" t="s">
        <v>103</v>
      </c>
      <c r="B11" s="80" t="s">
        <v>0</v>
      </c>
      <c r="C11" s="80" t="s">
        <v>12</v>
      </c>
      <c r="D11" s="77" t="s">
        <v>1</v>
      </c>
      <c r="E11" s="78"/>
      <c r="F11" s="78"/>
      <c r="G11" s="78"/>
      <c r="H11" s="79"/>
      <c r="I11" s="77" t="s">
        <v>5</v>
      </c>
      <c r="J11" s="78"/>
      <c r="K11" s="78"/>
      <c r="L11" s="78"/>
      <c r="M11" s="79"/>
    </row>
    <row r="12" spans="1:13" x14ac:dyDescent="0.2">
      <c r="A12" s="81"/>
      <c r="B12" s="81"/>
      <c r="C12" s="81"/>
      <c r="D12" s="6" t="s">
        <v>2</v>
      </c>
      <c r="E12" s="7" t="s">
        <v>10</v>
      </c>
      <c r="F12" s="7" t="s">
        <v>11</v>
      </c>
      <c r="G12" s="8" t="s">
        <v>3</v>
      </c>
      <c r="H12" s="9" t="s">
        <v>4</v>
      </c>
      <c r="I12" s="6" t="s">
        <v>2</v>
      </c>
      <c r="J12" s="7" t="s">
        <v>10</v>
      </c>
      <c r="K12" s="7" t="s">
        <v>11</v>
      </c>
      <c r="L12" s="8" t="s">
        <v>3</v>
      </c>
      <c r="M12" s="9" t="s">
        <v>4</v>
      </c>
    </row>
    <row r="13" spans="1:13" x14ac:dyDescent="0.2">
      <c r="A13" s="84" t="s">
        <v>97</v>
      </c>
      <c r="B13" s="10" t="s">
        <v>65</v>
      </c>
      <c r="C13" s="11" t="s">
        <v>13</v>
      </c>
      <c r="D13" s="29">
        <v>1779935</v>
      </c>
      <c r="E13" s="30" t="s">
        <v>68</v>
      </c>
      <c r="F13" s="30" t="s">
        <v>68</v>
      </c>
      <c r="G13" s="31" t="s">
        <v>68</v>
      </c>
      <c r="H13" s="32">
        <f>SUM(D13:G13)</f>
        <v>1779935</v>
      </c>
      <c r="I13" s="29" t="s">
        <v>68</v>
      </c>
      <c r="J13" s="30" t="s">
        <v>68</v>
      </c>
      <c r="K13" s="30" t="s">
        <v>68</v>
      </c>
      <c r="L13" s="31" t="s">
        <v>68</v>
      </c>
      <c r="M13" s="32">
        <f>SUM(I13:L13)</f>
        <v>0</v>
      </c>
    </row>
    <row r="14" spans="1:13" x14ac:dyDescent="0.2">
      <c r="A14" s="85"/>
      <c r="B14" s="12" t="s">
        <v>66</v>
      </c>
      <c r="C14" s="11" t="s">
        <v>13</v>
      </c>
      <c r="D14" s="33" t="s">
        <v>68</v>
      </c>
      <c r="E14" s="34" t="s">
        <v>68</v>
      </c>
      <c r="F14" s="34">
        <v>788753</v>
      </c>
      <c r="G14" s="35">
        <v>94614</v>
      </c>
      <c r="H14" s="36">
        <f t="shared" ref="H14" si="0">SUM(D14:G14)</f>
        <v>883367</v>
      </c>
      <c r="I14" s="33" t="s">
        <v>68</v>
      </c>
      <c r="J14" s="34" t="s">
        <v>68</v>
      </c>
      <c r="K14" s="34" t="s">
        <v>68</v>
      </c>
      <c r="L14" s="35" t="s">
        <v>68</v>
      </c>
      <c r="M14" s="36">
        <f t="shared" ref="M14" si="1">SUM(I14:L14)</f>
        <v>0</v>
      </c>
    </row>
    <row r="15" spans="1:13" x14ac:dyDescent="0.2">
      <c r="A15" s="13" t="s">
        <v>4</v>
      </c>
      <c r="B15" s="13"/>
      <c r="C15" s="13"/>
      <c r="D15" s="37">
        <f>SUM(D13:D14)</f>
        <v>1779935</v>
      </c>
      <c r="E15" s="38">
        <f t="shared" ref="E15:H15" si="2">SUM(E13:E14)</f>
        <v>0</v>
      </c>
      <c r="F15" s="38">
        <f t="shared" si="2"/>
        <v>788753</v>
      </c>
      <c r="G15" s="39">
        <f t="shared" si="2"/>
        <v>94614</v>
      </c>
      <c r="H15" s="40">
        <f t="shared" si="2"/>
        <v>2663302</v>
      </c>
      <c r="I15" s="37">
        <f>SUM(I13:I14)</f>
        <v>0</v>
      </c>
      <c r="J15" s="38">
        <f t="shared" ref="J15:M15" si="3">SUM(J13:J14)</f>
        <v>0</v>
      </c>
      <c r="K15" s="38">
        <f t="shared" si="3"/>
        <v>0</v>
      </c>
      <c r="L15" s="39">
        <f t="shared" si="3"/>
        <v>0</v>
      </c>
      <c r="M15" s="40">
        <f t="shared" si="3"/>
        <v>0</v>
      </c>
    </row>
    <row r="17" spans="1:13" x14ac:dyDescent="0.2">
      <c r="A17" s="80" t="s">
        <v>103</v>
      </c>
      <c r="B17" s="80" t="s">
        <v>0</v>
      </c>
      <c r="C17" s="80" t="s">
        <v>12</v>
      </c>
      <c r="D17" s="77" t="s">
        <v>1</v>
      </c>
      <c r="E17" s="78"/>
      <c r="F17" s="78"/>
      <c r="G17" s="78"/>
      <c r="H17" s="79"/>
      <c r="I17" s="77" t="s">
        <v>5</v>
      </c>
      <c r="J17" s="78"/>
      <c r="K17" s="78"/>
      <c r="L17" s="78"/>
      <c r="M17" s="79"/>
    </row>
    <row r="18" spans="1:13" x14ac:dyDescent="0.2">
      <c r="A18" s="81"/>
      <c r="B18" s="81"/>
      <c r="C18" s="81"/>
      <c r="D18" s="6" t="s">
        <v>2</v>
      </c>
      <c r="E18" s="7" t="s">
        <v>10</v>
      </c>
      <c r="F18" s="7" t="s">
        <v>11</v>
      </c>
      <c r="G18" s="8" t="s">
        <v>3</v>
      </c>
      <c r="H18" s="9" t="s">
        <v>4</v>
      </c>
      <c r="I18" s="6" t="s">
        <v>2</v>
      </c>
      <c r="J18" s="7" t="s">
        <v>10</v>
      </c>
      <c r="K18" s="7" t="s">
        <v>11</v>
      </c>
      <c r="L18" s="8" t="s">
        <v>3</v>
      </c>
      <c r="M18" s="9" t="s">
        <v>4</v>
      </c>
    </row>
    <row r="19" spans="1:13" ht="30" x14ac:dyDescent="0.2">
      <c r="A19" s="86" t="s">
        <v>102</v>
      </c>
      <c r="B19" s="87" t="s">
        <v>106</v>
      </c>
      <c r="C19" s="11" t="s">
        <v>13</v>
      </c>
      <c r="D19" s="29">
        <v>6790937</v>
      </c>
      <c r="E19" s="30">
        <v>4190</v>
      </c>
      <c r="F19" s="30">
        <v>2992233</v>
      </c>
      <c r="G19" s="31">
        <v>510346</v>
      </c>
      <c r="H19" s="32">
        <f>SUM(D19:G19)</f>
        <v>10297706</v>
      </c>
      <c r="I19" s="29">
        <v>10223</v>
      </c>
      <c r="J19" s="30">
        <v>6</v>
      </c>
      <c r="K19" s="30">
        <v>4527</v>
      </c>
      <c r="L19" s="31">
        <v>765</v>
      </c>
      <c r="M19" s="32">
        <f>SUM(I19:L19)</f>
        <v>15521</v>
      </c>
    </row>
    <row r="20" spans="1:13" x14ac:dyDescent="0.2">
      <c r="A20" s="13" t="s">
        <v>4</v>
      </c>
      <c r="B20" s="13"/>
      <c r="C20" s="13"/>
      <c r="D20" s="37">
        <f>SUM(D19:D19)</f>
        <v>6790937</v>
      </c>
      <c r="E20" s="38">
        <f>SUM(E19:E19)</f>
        <v>4190</v>
      </c>
      <c r="F20" s="38">
        <f>SUM(F19:F19)</f>
        <v>2992233</v>
      </c>
      <c r="G20" s="39">
        <f>SUM(G19:G19)</f>
        <v>510346</v>
      </c>
      <c r="H20" s="40">
        <f>SUM(H19:H19)</f>
        <v>10297706</v>
      </c>
      <c r="I20" s="37">
        <f>SUM(I19:I19)</f>
        <v>10223</v>
      </c>
      <c r="J20" s="38">
        <f>SUM(J19:J19)</f>
        <v>6</v>
      </c>
      <c r="K20" s="38">
        <f>SUM(K19:K19)</f>
        <v>4527</v>
      </c>
      <c r="L20" s="39">
        <f>SUM(L19:L19)</f>
        <v>765</v>
      </c>
      <c r="M20" s="40">
        <f>SUM(M19:M19)</f>
        <v>15521</v>
      </c>
    </row>
  </sheetData>
  <mergeCells count="15">
    <mergeCell ref="I17:M17"/>
    <mergeCell ref="A13:A14"/>
    <mergeCell ref="A17:A18"/>
    <mergeCell ref="B17:B18"/>
    <mergeCell ref="C17:C18"/>
    <mergeCell ref="D17:H17"/>
    <mergeCell ref="A1:M1"/>
    <mergeCell ref="A2:M3"/>
    <mergeCell ref="A5:M5"/>
    <mergeCell ref="A7:M8"/>
    <mergeCell ref="A11:A12"/>
    <mergeCell ref="C11:C12"/>
    <mergeCell ref="D11:H11"/>
    <mergeCell ref="I11:M11"/>
    <mergeCell ref="B11:B12"/>
  </mergeCells>
  <pageMargins left="0.7" right="0.7" top="0.75" bottom="0.75" header="0.3" footer="0.3"/>
  <pageSetup paperSize="9" scale="9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07657-63D9-45F5-87A5-3F72EDF64730}">
  <sheetPr>
    <pageSetUpPr fitToPage="1"/>
  </sheetPr>
  <dimension ref="A1:M20"/>
  <sheetViews>
    <sheetView zoomScaleNormal="100" workbookViewId="0">
      <selection activeCell="A5" sqref="A5:M5"/>
    </sheetView>
  </sheetViews>
  <sheetFormatPr defaultRowHeight="15" x14ac:dyDescent="0.2"/>
  <cols>
    <col min="1" max="1" width="25" style="4" customWidth="1"/>
    <col min="2" max="2" width="27.6640625" style="4" customWidth="1"/>
    <col min="3" max="3" width="22.5" style="4" customWidth="1"/>
    <col min="4" max="7" width="12.6640625" style="4" customWidth="1"/>
    <col min="8" max="8" width="14.33203125" style="4" customWidth="1"/>
    <col min="9" max="13" width="12.6640625" style="4" customWidth="1"/>
    <col min="14" max="16384" width="9.33203125" style="4"/>
  </cols>
  <sheetData>
    <row r="1" spans="1:13" s="5" customFormat="1" ht="15.75" x14ac:dyDescent="0.2">
      <c r="A1" s="53" t="s">
        <v>17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s="5" customFormat="1" ht="15.75" x14ac:dyDescent="0.2">
      <c r="A2" s="73" t="s">
        <v>53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s="5" customFormat="1" ht="15.75" x14ac:dyDescent="0.2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5" spans="1:13" s="5" customFormat="1" ht="37.5" customHeight="1" x14ac:dyDescent="0.2">
      <c r="A5" s="53" t="str">
        <f>'20а'!A5:K5</f>
        <v>Публичное акционерное общество "Фортум"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3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15.75" customHeight="1" x14ac:dyDescent="0.2">
      <c r="A7" s="76" t="s">
        <v>9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</row>
    <row r="8" spans="1:13" s="5" customFormat="1" ht="15.75" x14ac:dyDescent="0.2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</row>
    <row r="9" spans="1:13" s="5" customFormat="1" ht="15.75" x14ac:dyDescent="0.2">
      <c r="E9" s="14" t="s">
        <v>6</v>
      </c>
      <c r="F9" s="14" t="s">
        <v>55</v>
      </c>
      <c r="G9" s="14">
        <v>2018</v>
      </c>
      <c r="H9" s="14" t="s">
        <v>8</v>
      </c>
      <c r="I9" s="14"/>
    </row>
    <row r="11" spans="1:13" x14ac:dyDescent="0.2">
      <c r="A11" s="80" t="s">
        <v>103</v>
      </c>
      <c r="B11" s="80" t="s">
        <v>0</v>
      </c>
      <c r="C11" s="80" t="s">
        <v>12</v>
      </c>
      <c r="D11" s="77" t="s">
        <v>1</v>
      </c>
      <c r="E11" s="78"/>
      <c r="F11" s="78"/>
      <c r="G11" s="78"/>
      <c r="H11" s="79"/>
      <c r="I11" s="77" t="s">
        <v>5</v>
      </c>
      <c r="J11" s="78"/>
      <c r="K11" s="78"/>
      <c r="L11" s="78"/>
      <c r="M11" s="79"/>
    </row>
    <row r="12" spans="1:13" x14ac:dyDescent="0.2">
      <c r="A12" s="81"/>
      <c r="B12" s="81"/>
      <c r="C12" s="81"/>
      <c r="D12" s="6" t="s">
        <v>2</v>
      </c>
      <c r="E12" s="7" t="s">
        <v>10</v>
      </c>
      <c r="F12" s="7" t="s">
        <v>11</v>
      </c>
      <c r="G12" s="8" t="s">
        <v>3</v>
      </c>
      <c r="H12" s="9" t="s">
        <v>4</v>
      </c>
      <c r="I12" s="6" t="s">
        <v>2</v>
      </c>
      <c r="J12" s="7" t="s">
        <v>10</v>
      </c>
      <c r="K12" s="7" t="s">
        <v>11</v>
      </c>
      <c r="L12" s="8" t="s">
        <v>3</v>
      </c>
      <c r="M12" s="9" t="s">
        <v>4</v>
      </c>
    </row>
    <row r="13" spans="1:13" x14ac:dyDescent="0.2">
      <c r="A13" s="84" t="s">
        <v>97</v>
      </c>
      <c r="B13" s="10" t="s">
        <v>65</v>
      </c>
      <c r="C13" s="11" t="s">
        <v>13</v>
      </c>
      <c r="D13" s="29">
        <v>1967412</v>
      </c>
      <c r="E13" s="30" t="s">
        <v>68</v>
      </c>
      <c r="F13" s="30" t="s">
        <v>68</v>
      </c>
      <c r="G13" s="31" t="s">
        <v>68</v>
      </c>
      <c r="H13" s="32">
        <f>SUM(D13:G13)</f>
        <v>1967412</v>
      </c>
      <c r="I13" s="29" t="s">
        <v>68</v>
      </c>
      <c r="J13" s="30" t="s">
        <v>68</v>
      </c>
      <c r="K13" s="30" t="s">
        <v>68</v>
      </c>
      <c r="L13" s="31" t="s">
        <v>68</v>
      </c>
      <c r="M13" s="32">
        <f>SUM(I13:L13)</f>
        <v>0</v>
      </c>
    </row>
    <row r="14" spans="1:13" x14ac:dyDescent="0.2">
      <c r="A14" s="85"/>
      <c r="B14" s="12" t="s">
        <v>66</v>
      </c>
      <c r="C14" s="11" t="s">
        <v>13</v>
      </c>
      <c r="D14" s="33" t="s">
        <v>68</v>
      </c>
      <c r="E14" s="34" t="s">
        <v>68</v>
      </c>
      <c r="F14" s="34">
        <v>799829</v>
      </c>
      <c r="G14" s="35">
        <v>143699</v>
      </c>
      <c r="H14" s="36">
        <f t="shared" ref="H14" si="0">SUM(D14:G14)</f>
        <v>943528</v>
      </c>
      <c r="I14" s="33" t="s">
        <v>68</v>
      </c>
      <c r="J14" s="34" t="s">
        <v>68</v>
      </c>
      <c r="K14" s="34" t="s">
        <v>68</v>
      </c>
      <c r="L14" s="35" t="s">
        <v>68</v>
      </c>
      <c r="M14" s="36">
        <f t="shared" ref="M14" si="1">SUM(I14:L14)</f>
        <v>0</v>
      </c>
    </row>
    <row r="15" spans="1:13" x14ac:dyDescent="0.2">
      <c r="A15" s="13" t="s">
        <v>4</v>
      </c>
      <c r="B15" s="13"/>
      <c r="C15" s="13"/>
      <c r="D15" s="37">
        <f>SUM(D13:D14)</f>
        <v>1967412</v>
      </c>
      <c r="E15" s="38">
        <f t="shared" ref="E15:H15" si="2">SUM(E13:E14)</f>
        <v>0</v>
      </c>
      <c r="F15" s="38">
        <f t="shared" si="2"/>
        <v>799829</v>
      </c>
      <c r="G15" s="39">
        <f t="shared" si="2"/>
        <v>143699</v>
      </c>
      <c r="H15" s="40">
        <f t="shared" si="2"/>
        <v>2910940</v>
      </c>
      <c r="I15" s="37">
        <f>SUM(I13:I14)</f>
        <v>0</v>
      </c>
      <c r="J15" s="38">
        <f t="shared" ref="J15:M15" si="3">SUM(J13:J14)</f>
        <v>0</v>
      </c>
      <c r="K15" s="38">
        <f t="shared" si="3"/>
        <v>0</v>
      </c>
      <c r="L15" s="39">
        <f t="shared" si="3"/>
        <v>0</v>
      </c>
      <c r="M15" s="40">
        <f t="shared" si="3"/>
        <v>0</v>
      </c>
    </row>
    <row r="17" spans="1:13" x14ac:dyDescent="0.2">
      <c r="A17" s="80" t="s">
        <v>103</v>
      </c>
      <c r="B17" s="80" t="s">
        <v>0</v>
      </c>
      <c r="C17" s="80" t="s">
        <v>12</v>
      </c>
      <c r="D17" s="77" t="s">
        <v>1</v>
      </c>
      <c r="E17" s="78"/>
      <c r="F17" s="78"/>
      <c r="G17" s="78"/>
      <c r="H17" s="79"/>
      <c r="I17" s="77" t="s">
        <v>5</v>
      </c>
      <c r="J17" s="78"/>
      <c r="K17" s="78"/>
      <c r="L17" s="78"/>
      <c r="M17" s="79"/>
    </row>
    <row r="18" spans="1:13" x14ac:dyDescent="0.2">
      <c r="A18" s="81"/>
      <c r="B18" s="81"/>
      <c r="C18" s="81"/>
      <c r="D18" s="6" t="s">
        <v>2</v>
      </c>
      <c r="E18" s="7" t="s">
        <v>10</v>
      </c>
      <c r="F18" s="7" t="s">
        <v>11</v>
      </c>
      <c r="G18" s="8" t="s">
        <v>3</v>
      </c>
      <c r="H18" s="9" t="s">
        <v>4</v>
      </c>
      <c r="I18" s="6" t="s">
        <v>2</v>
      </c>
      <c r="J18" s="7" t="s">
        <v>10</v>
      </c>
      <c r="K18" s="7" t="s">
        <v>11</v>
      </c>
      <c r="L18" s="8" t="s">
        <v>3</v>
      </c>
      <c r="M18" s="9" t="s">
        <v>4</v>
      </c>
    </row>
    <row r="19" spans="1:13" ht="30" x14ac:dyDescent="0.2">
      <c r="A19" s="86" t="s">
        <v>102</v>
      </c>
      <c r="B19" s="87" t="s">
        <v>106</v>
      </c>
      <c r="C19" s="11" t="s">
        <v>13</v>
      </c>
      <c r="D19" s="29">
        <v>7474160</v>
      </c>
      <c r="E19" s="30">
        <v>4398</v>
      </c>
      <c r="F19" s="30">
        <v>3245602</v>
      </c>
      <c r="G19" s="31">
        <v>555568</v>
      </c>
      <c r="H19" s="32">
        <f>SUM(D19:G19)</f>
        <v>11279728</v>
      </c>
      <c r="I19" s="29">
        <v>10266</v>
      </c>
      <c r="J19" s="30">
        <v>6</v>
      </c>
      <c r="K19" s="30">
        <v>4380</v>
      </c>
      <c r="L19" s="31">
        <v>748</v>
      </c>
      <c r="M19" s="32">
        <f>SUM(I19:L19)</f>
        <v>15400</v>
      </c>
    </row>
    <row r="20" spans="1:13" x14ac:dyDescent="0.2">
      <c r="A20" s="13" t="s">
        <v>4</v>
      </c>
      <c r="B20" s="13"/>
      <c r="C20" s="13"/>
      <c r="D20" s="37">
        <f>SUM(D19:D19)</f>
        <v>7474160</v>
      </c>
      <c r="E20" s="38">
        <f>SUM(E19:E19)</f>
        <v>4398</v>
      </c>
      <c r="F20" s="38">
        <f>SUM(F19:F19)</f>
        <v>3245602</v>
      </c>
      <c r="G20" s="39">
        <f>SUM(G19:G19)</f>
        <v>555568</v>
      </c>
      <c r="H20" s="40">
        <f>SUM(H19:H19)</f>
        <v>11279728</v>
      </c>
      <c r="I20" s="37">
        <f>SUM(I19:I19)</f>
        <v>10266</v>
      </c>
      <c r="J20" s="38">
        <f>SUM(J19:J19)</f>
        <v>6</v>
      </c>
      <c r="K20" s="38">
        <f>SUM(K19:K19)</f>
        <v>4380</v>
      </c>
      <c r="L20" s="39">
        <f>SUM(L19:L19)</f>
        <v>748</v>
      </c>
      <c r="M20" s="40">
        <f>SUM(M19:M19)</f>
        <v>15400</v>
      </c>
    </row>
  </sheetData>
  <mergeCells count="15">
    <mergeCell ref="I17:M17"/>
    <mergeCell ref="A13:A14"/>
    <mergeCell ref="A17:A18"/>
    <mergeCell ref="B17:B18"/>
    <mergeCell ref="C17:C18"/>
    <mergeCell ref="D17:H17"/>
    <mergeCell ref="A1:M1"/>
    <mergeCell ref="A2:M3"/>
    <mergeCell ref="A5:M5"/>
    <mergeCell ref="A7:M8"/>
    <mergeCell ref="A11:A12"/>
    <mergeCell ref="C11:C12"/>
    <mergeCell ref="D11:H11"/>
    <mergeCell ref="I11:M11"/>
    <mergeCell ref="B11:B12"/>
  </mergeCells>
  <pageMargins left="0.7" right="0.7" top="0.75" bottom="0.75" header="0.3" footer="0.3"/>
  <pageSetup paperSize="9" scale="9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699F3-8C12-487E-ACCE-E9BA21BD3D1D}">
  <sheetPr>
    <pageSetUpPr fitToPage="1"/>
  </sheetPr>
  <dimension ref="A1:M20"/>
  <sheetViews>
    <sheetView zoomScaleNormal="100" workbookViewId="0">
      <selection activeCell="A5" sqref="A5:M5"/>
    </sheetView>
  </sheetViews>
  <sheetFormatPr defaultRowHeight="15" x14ac:dyDescent="0.2"/>
  <cols>
    <col min="1" max="1" width="25" style="4" customWidth="1"/>
    <col min="2" max="2" width="27.6640625" style="4" customWidth="1"/>
    <col min="3" max="3" width="22.5" style="4" customWidth="1"/>
    <col min="4" max="7" width="12.6640625" style="4" customWidth="1"/>
    <col min="8" max="8" width="14.33203125" style="4" customWidth="1"/>
    <col min="9" max="13" width="12.6640625" style="4" customWidth="1"/>
    <col min="14" max="16384" width="9.33203125" style="4"/>
  </cols>
  <sheetData>
    <row r="1" spans="1:13" s="5" customFormat="1" ht="15.75" x14ac:dyDescent="0.2">
      <c r="A1" s="53" t="s">
        <v>17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s="5" customFormat="1" ht="15.75" x14ac:dyDescent="0.2">
      <c r="A2" s="73" t="s">
        <v>53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s="5" customFormat="1" ht="15.75" x14ac:dyDescent="0.2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5" spans="1:13" s="5" customFormat="1" ht="37.5" customHeight="1" x14ac:dyDescent="0.2">
      <c r="A5" s="53" t="str">
        <f>'20а'!A5:K5</f>
        <v>Публичное акционерное общество "Фортум"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3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15.75" customHeight="1" x14ac:dyDescent="0.2">
      <c r="A7" s="76" t="s">
        <v>9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</row>
    <row r="8" spans="1:13" s="5" customFormat="1" ht="15.75" x14ac:dyDescent="0.2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</row>
    <row r="9" spans="1:13" s="5" customFormat="1" ht="15.75" x14ac:dyDescent="0.2">
      <c r="E9" s="14" t="s">
        <v>6</v>
      </c>
      <c r="F9" s="14" t="s">
        <v>56</v>
      </c>
      <c r="G9" s="14">
        <v>2018</v>
      </c>
      <c r="H9" s="14" t="s">
        <v>8</v>
      </c>
      <c r="I9" s="14"/>
    </row>
    <row r="11" spans="1:13" x14ac:dyDescent="0.2">
      <c r="A11" s="80" t="s">
        <v>103</v>
      </c>
      <c r="B11" s="80" t="s">
        <v>0</v>
      </c>
      <c r="C11" s="80" t="s">
        <v>12</v>
      </c>
      <c r="D11" s="77" t="s">
        <v>1</v>
      </c>
      <c r="E11" s="78"/>
      <c r="F11" s="78"/>
      <c r="G11" s="78"/>
      <c r="H11" s="79"/>
      <c r="I11" s="77" t="s">
        <v>5</v>
      </c>
      <c r="J11" s="78"/>
      <c r="K11" s="78"/>
      <c r="L11" s="78"/>
      <c r="M11" s="79"/>
    </row>
    <row r="12" spans="1:13" x14ac:dyDescent="0.2">
      <c r="A12" s="81"/>
      <c r="B12" s="81"/>
      <c r="C12" s="81"/>
      <c r="D12" s="6" t="s">
        <v>2</v>
      </c>
      <c r="E12" s="7" t="s">
        <v>10</v>
      </c>
      <c r="F12" s="7" t="s">
        <v>11</v>
      </c>
      <c r="G12" s="8" t="s">
        <v>3</v>
      </c>
      <c r="H12" s="9" t="s">
        <v>4</v>
      </c>
      <c r="I12" s="6" t="s">
        <v>2</v>
      </c>
      <c r="J12" s="7" t="s">
        <v>10</v>
      </c>
      <c r="K12" s="7" t="s">
        <v>11</v>
      </c>
      <c r="L12" s="8" t="s">
        <v>3</v>
      </c>
      <c r="M12" s="9" t="s">
        <v>4</v>
      </c>
    </row>
    <row r="13" spans="1:13" x14ac:dyDescent="0.2">
      <c r="A13" s="84" t="s">
        <v>97</v>
      </c>
      <c r="B13" s="10" t="s">
        <v>65</v>
      </c>
      <c r="C13" s="11" t="s">
        <v>13</v>
      </c>
      <c r="D13" s="29">
        <v>1745684</v>
      </c>
      <c r="E13" s="30" t="s">
        <v>68</v>
      </c>
      <c r="F13" s="30" t="s">
        <v>68</v>
      </c>
      <c r="G13" s="31" t="s">
        <v>68</v>
      </c>
      <c r="H13" s="32">
        <f>SUM(D13:G13)</f>
        <v>1745684</v>
      </c>
      <c r="I13" s="29" t="s">
        <v>68</v>
      </c>
      <c r="J13" s="30" t="s">
        <v>68</v>
      </c>
      <c r="K13" s="30" t="s">
        <v>68</v>
      </c>
      <c r="L13" s="31" t="s">
        <v>68</v>
      </c>
      <c r="M13" s="32">
        <f>SUM(I13:L13)</f>
        <v>0</v>
      </c>
    </row>
    <row r="14" spans="1:13" x14ac:dyDescent="0.2">
      <c r="A14" s="85"/>
      <c r="B14" s="12" t="s">
        <v>66</v>
      </c>
      <c r="C14" s="11" t="s">
        <v>13</v>
      </c>
      <c r="D14" s="33" t="s">
        <v>68</v>
      </c>
      <c r="E14" s="34" t="s">
        <v>68</v>
      </c>
      <c r="F14" s="34">
        <v>747497</v>
      </c>
      <c r="G14" s="35">
        <v>148335</v>
      </c>
      <c r="H14" s="36">
        <f t="shared" ref="H14" si="0">SUM(D14:G14)</f>
        <v>895832</v>
      </c>
      <c r="I14" s="33" t="s">
        <v>68</v>
      </c>
      <c r="J14" s="34" t="s">
        <v>68</v>
      </c>
      <c r="K14" s="34" t="s">
        <v>68</v>
      </c>
      <c r="L14" s="35" t="s">
        <v>68</v>
      </c>
      <c r="M14" s="36">
        <f t="shared" ref="M14" si="1">SUM(I14:L14)</f>
        <v>0</v>
      </c>
    </row>
    <row r="15" spans="1:13" x14ac:dyDescent="0.2">
      <c r="A15" s="13" t="s">
        <v>4</v>
      </c>
      <c r="B15" s="13"/>
      <c r="C15" s="13"/>
      <c r="D15" s="37">
        <f>SUM(D13:D14)</f>
        <v>1745684</v>
      </c>
      <c r="E15" s="38">
        <f t="shared" ref="E15:H15" si="2">SUM(E13:E14)</f>
        <v>0</v>
      </c>
      <c r="F15" s="38">
        <f t="shared" si="2"/>
        <v>747497</v>
      </c>
      <c r="G15" s="39">
        <f t="shared" si="2"/>
        <v>148335</v>
      </c>
      <c r="H15" s="40">
        <f t="shared" si="2"/>
        <v>2641516</v>
      </c>
      <c r="I15" s="37">
        <f>SUM(I13:I14)</f>
        <v>0</v>
      </c>
      <c r="J15" s="38">
        <f t="shared" ref="J15:M15" si="3">SUM(J13:J14)</f>
        <v>0</v>
      </c>
      <c r="K15" s="38">
        <f t="shared" si="3"/>
        <v>0</v>
      </c>
      <c r="L15" s="39">
        <f t="shared" si="3"/>
        <v>0</v>
      </c>
      <c r="M15" s="40">
        <f t="shared" si="3"/>
        <v>0</v>
      </c>
    </row>
    <row r="17" spans="1:13" x14ac:dyDescent="0.2">
      <c r="A17" s="80" t="s">
        <v>103</v>
      </c>
      <c r="B17" s="80" t="s">
        <v>0</v>
      </c>
      <c r="C17" s="80" t="s">
        <v>12</v>
      </c>
      <c r="D17" s="77" t="s">
        <v>1</v>
      </c>
      <c r="E17" s="78"/>
      <c r="F17" s="78"/>
      <c r="G17" s="78"/>
      <c r="H17" s="79"/>
      <c r="I17" s="77" t="s">
        <v>5</v>
      </c>
      <c r="J17" s="78"/>
      <c r="K17" s="78"/>
      <c r="L17" s="78"/>
      <c r="M17" s="79"/>
    </row>
    <row r="18" spans="1:13" x14ac:dyDescent="0.2">
      <c r="A18" s="81"/>
      <c r="B18" s="81"/>
      <c r="C18" s="81"/>
      <c r="D18" s="6" t="s">
        <v>2</v>
      </c>
      <c r="E18" s="7" t="s">
        <v>10</v>
      </c>
      <c r="F18" s="7" t="s">
        <v>11</v>
      </c>
      <c r="G18" s="8" t="s">
        <v>3</v>
      </c>
      <c r="H18" s="9" t="s">
        <v>4</v>
      </c>
      <c r="I18" s="6" t="s">
        <v>2</v>
      </c>
      <c r="J18" s="7" t="s">
        <v>10</v>
      </c>
      <c r="K18" s="7" t="s">
        <v>11</v>
      </c>
      <c r="L18" s="8" t="s">
        <v>3</v>
      </c>
      <c r="M18" s="9" t="s">
        <v>4</v>
      </c>
    </row>
    <row r="19" spans="1:13" ht="30" x14ac:dyDescent="0.2">
      <c r="A19" s="86" t="s">
        <v>102</v>
      </c>
      <c r="B19" s="87" t="s">
        <v>106</v>
      </c>
      <c r="C19" s="11" t="s">
        <v>13</v>
      </c>
      <c r="D19" s="29">
        <v>6949394</v>
      </c>
      <c r="E19" s="30">
        <v>4235</v>
      </c>
      <c r="F19" s="30">
        <v>2864086</v>
      </c>
      <c r="G19" s="31">
        <v>492739</v>
      </c>
      <c r="H19" s="32">
        <f>SUM(D19:G19)</f>
        <v>10310454</v>
      </c>
      <c r="I19" s="29">
        <v>9749</v>
      </c>
      <c r="J19" s="30">
        <v>6</v>
      </c>
      <c r="K19" s="30">
        <v>4053</v>
      </c>
      <c r="L19" s="31">
        <v>690</v>
      </c>
      <c r="M19" s="32">
        <f>SUM(I19:L19)</f>
        <v>14498</v>
      </c>
    </row>
    <row r="20" spans="1:13" x14ac:dyDescent="0.2">
      <c r="A20" s="13" t="s">
        <v>4</v>
      </c>
      <c r="B20" s="13"/>
      <c r="C20" s="13"/>
      <c r="D20" s="37">
        <f>SUM(D19:D19)</f>
        <v>6949394</v>
      </c>
      <c r="E20" s="38">
        <f>SUM(E19:E19)</f>
        <v>4235</v>
      </c>
      <c r="F20" s="38">
        <f>SUM(F19:F19)</f>
        <v>2864086</v>
      </c>
      <c r="G20" s="39">
        <f>SUM(G19:G19)</f>
        <v>492739</v>
      </c>
      <c r="H20" s="40">
        <f>SUM(H19:H19)</f>
        <v>10310454</v>
      </c>
      <c r="I20" s="37">
        <f>SUM(I19:I19)</f>
        <v>9749</v>
      </c>
      <c r="J20" s="38">
        <f>SUM(J19:J19)</f>
        <v>6</v>
      </c>
      <c r="K20" s="38">
        <f>SUM(K19:K19)</f>
        <v>4053</v>
      </c>
      <c r="L20" s="39">
        <f>SUM(L19:L19)</f>
        <v>690</v>
      </c>
      <c r="M20" s="40">
        <f>SUM(M19:M19)</f>
        <v>14498</v>
      </c>
    </row>
  </sheetData>
  <mergeCells count="15">
    <mergeCell ref="I17:M17"/>
    <mergeCell ref="A13:A14"/>
    <mergeCell ref="A17:A18"/>
    <mergeCell ref="B17:B18"/>
    <mergeCell ref="C17:C18"/>
    <mergeCell ref="D17:H17"/>
    <mergeCell ref="A1:M1"/>
    <mergeCell ref="A2:M3"/>
    <mergeCell ref="A5:M5"/>
    <mergeCell ref="A7:M8"/>
    <mergeCell ref="A11:A12"/>
    <mergeCell ref="C11:C12"/>
    <mergeCell ref="D11:H11"/>
    <mergeCell ref="I11:M11"/>
    <mergeCell ref="B11:B12"/>
  </mergeCells>
  <pageMargins left="0.7" right="0.7" top="0.75" bottom="0.75" header="0.3" footer="0.3"/>
  <pageSetup paperSize="9" scale="9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FDF2A-36B3-441F-82B5-07BEC5E703F0}">
  <sheetPr>
    <pageSetUpPr fitToPage="1"/>
  </sheetPr>
  <dimension ref="A1:M20"/>
  <sheetViews>
    <sheetView zoomScaleNormal="100" workbookViewId="0">
      <selection activeCell="A5" sqref="A5:M5"/>
    </sheetView>
  </sheetViews>
  <sheetFormatPr defaultRowHeight="15" x14ac:dyDescent="0.2"/>
  <cols>
    <col min="1" max="1" width="25" style="4" customWidth="1"/>
    <col min="2" max="2" width="27.6640625" style="4" customWidth="1"/>
    <col min="3" max="3" width="22.5" style="4" customWidth="1"/>
    <col min="4" max="7" width="12.6640625" style="4" customWidth="1"/>
    <col min="8" max="8" width="14.33203125" style="4" customWidth="1"/>
    <col min="9" max="13" width="12.6640625" style="4" customWidth="1"/>
    <col min="14" max="16384" width="9.33203125" style="4"/>
  </cols>
  <sheetData>
    <row r="1" spans="1:13" s="5" customFormat="1" ht="15.75" x14ac:dyDescent="0.2">
      <c r="A1" s="53" t="s">
        <v>17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s="5" customFormat="1" ht="15.75" x14ac:dyDescent="0.2">
      <c r="A2" s="73" t="s">
        <v>53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s="5" customFormat="1" ht="15.75" x14ac:dyDescent="0.2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5" spans="1:13" s="5" customFormat="1" ht="37.5" customHeight="1" x14ac:dyDescent="0.2">
      <c r="A5" s="53" t="str">
        <f>'20а'!A5:K5</f>
        <v>Публичное акционерное общество "Фортум"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3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15.75" customHeight="1" x14ac:dyDescent="0.2">
      <c r="A7" s="76" t="s">
        <v>9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</row>
    <row r="8" spans="1:13" s="5" customFormat="1" ht="15.75" x14ac:dyDescent="0.2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</row>
    <row r="9" spans="1:13" s="5" customFormat="1" ht="15.75" x14ac:dyDescent="0.2">
      <c r="E9" s="14" t="s">
        <v>6</v>
      </c>
      <c r="F9" s="14" t="s">
        <v>57</v>
      </c>
      <c r="G9" s="14">
        <v>2018</v>
      </c>
      <c r="H9" s="14" t="s">
        <v>8</v>
      </c>
      <c r="I9" s="14"/>
    </row>
    <row r="11" spans="1:13" x14ac:dyDescent="0.2">
      <c r="A11" s="80" t="s">
        <v>103</v>
      </c>
      <c r="B11" s="80" t="s">
        <v>0</v>
      </c>
      <c r="C11" s="80" t="s">
        <v>12</v>
      </c>
      <c r="D11" s="77" t="s">
        <v>1</v>
      </c>
      <c r="E11" s="78"/>
      <c r="F11" s="78"/>
      <c r="G11" s="78"/>
      <c r="H11" s="79"/>
      <c r="I11" s="77" t="s">
        <v>5</v>
      </c>
      <c r="J11" s="78"/>
      <c r="K11" s="78"/>
      <c r="L11" s="78"/>
      <c r="M11" s="79"/>
    </row>
    <row r="12" spans="1:13" x14ac:dyDescent="0.2">
      <c r="A12" s="81"/>
      <c r="B12" s="81"/>
      <c r="C12" s="81"/>
      <c r="D12" s="6" t="s">
        <v>2</v>
      </c>
      <c r="E12" s="7" t="s">
        <v>10</v>
      </c>
      <c r="F12" s="7" t="s">
        <v>11</v>
      </c>
      <c r="G12" s="8" t="s">
        <v>3</v>
      </c>
      <c r="H12" s="9" t="s">
        <v>4</v>
      </c>
      <c r="I12" s="6" t="s">
        <v>2</v>
      </c>
      <c r="J12" s="7" t="s">
        <v>10</v>
      </c>
      <c r="K12" s="7" t="s">
        <v>11</v>
      </c>
      <c r="L12" s="8" t="s">
        <v>3</v>
      </c>
      <c r="M12" s="9" t="s">
        <v>4</v>
      </c>
    </row>
    <row r="13" spans="1:13" x14ac:dyDescent="0.2">
      <c r="A13" s="84" t="s">
        <v>97</v>
      </c>
      <c r="B13" s="10" t="s">
        <v>65</v>
      </c>
      <c r="C13" s="11" t="s">
        <v>13</v>
      </c>
      <c r="D13" s="29">
        <v>1353845</v>
      </c>
      <c r="E13" s="30" t="s">
        <v>68</v>
      </c>
      <c r="F13" s="30" t="s">
        <v>68</v>
      </c>
      <c r="G13" s="31" t="s">
        <v>68</v>
      </c>
      <c r="H13" s="32">
        <f>SUM(D13:G13)</f>
        <v>1353845</v>
      </c>
      <c r="I13" s="29" t="s">
        <v>68</v>
      </c>
      <c r="J13" s="30" t="s">
        <v>68</v>
      </c>
      <c r="K13" s="30" t="s">
        <v>68</v>
      </c>
      <c r="L13" s="31" t="s">
        <v>68</v>
      </c>
      <c r="M13" s="32">
        <f>SUM(I13:L13)</f>
        <v>0</v>
      </c>
    </row>
    <row r="14" spans="1:13" x14ac:dyDescent="0.2">
      <c r="A14" s="85"/>
      <c r="B14" s="12" t="s">
        <v>66</v>
      </c>
      <c r="C14" s="11" t="s">
        <v>13</v>
      </c>
      <c r="D14" s="33" t="s">
        <v>68</v>
      </c>
      <c r="E14" s="34" t="s">
        <v>68</v>
      </c>
      <c r="F14" s="34">
        <v>601338</v>
      </c>
      <c r="G14" s="35">
        <v>125132</v>
      </c>
      <c r="H14" s="36">
        <f t="shared" ref="H14" si="0">SUM(D14:G14)</f>
        <v>726470</v>
      </c>
      <c r="I14" s="33" t="s">
        <v>68</v>
      </c>
      <c r="J14" s="34" t="s">
        <v>68</v>
      </c>
      <c r="K14" s="34" t="s">
        <v>68</v>
      </c>
      <c r="L14" s="35" t="s">
        <v>68</v>
      </c>
      <c r="M14" s="36">
        <f t="shared" ref="M14" si="1">SUM(I14:L14)</f>
        <v>0</v>
      </c>
    </row>
    <row r="15" spans="1:13" x14ac:dyDescent="0.2">
      <c r="A15" s="13" t="s">
        <v>4</v>
      </c>
      <c r="B15" s="13"/>
      <c r="C15" s="13"/>
      <c r="D15" s="37">
        <f>SUM(D13:D14)</f>
        <v>1353845</v>
      </c>
      <c r="E15" s="38">
        <f t="shared" ref="E15:H15" si="2">SUM(E13:E14)</f>
        <v>0</v>
      </c>
      <c r="F15" s="38">
        <f t="shared" si="2"/>
        <v>601338</v>
      </c>
      <c r="G15" s="39">
        <f t="shared" si="2"/>
        <v>125132</v>
      </c>
      <c r="H15" s="40">
        <f t="shared" si="2"/>
        <v>2080315</v>
      </c>
      <c r="I15" s="37">
        <f>SUM(I13:I14)</f>
        <v>0</v>
      </c>
      <c r="J15" s="38">
        <f t="shared" ref="J15:M15" si="3">SUM(J13:J14)</f>
        <v>0</v>
      </c>
      <c r="K15" s="38">
        <f t="shared" si="3"/>
        <v>0</v>
      </c>
      <c r="L15" s="39">
        <f t="shared" si="3"/>
        <v>0</v>
      </c>
      <c r="M15" s="40">
        <f t="shared" si="3"/>
        <v>0</v>
      </c>
    </row>
    <row r="17" spans="1:13" x14ac:dyDescent="0.2">
      <c r="A17" s="80" t="s">
        <v>103</v>
      </c>
      <c r="B17" s="80" t="s">
        <v>0</v>
      </c>
      <c r="C17" s="80" t="s">
        <v>12</v>
      </c>
      <c r="D17" s="77" t="s">
        <v>1</v>
      </c>
      <c r="E17" s="78"/>
      <c r="F17" s="78"/>
      <c r="G17" s="78"/>
      <c r="H17" s="79"/>
      <c r="I17" s="77" t="s">
        <v>5</v>
      </c>
      <c r="J17" s="78"/>
      <c r="K17" s="78"/>
      <c r="L17" s="78"/>
      <c r="M17" s="79"/>
    </row>
    <row r="18" spans="1:13" x14ac:dyDescent="0.2">
      <c r="A18" s="81"/>
      <c r="B18" s="81"/>
      <c r="C18" s="81"/>
      <c r="D18" s="6" t="s">
        <v>2</v>
      </c>
      <c r="E18" s="7" t="s">
        <v>10</v>
      </c>
      <c r="F18" s="7" t="s">
        <v>11</v>
      </c>
      <c r="G18" s="8" t="s">
        <v>3</v>
      </c>
      <c r="H18" s="9" t="s">
        <v>4</v>
      </c>
      <c r="I18" s="6" t="s">
        <v>2</v>
      </c>
      <c r="J18" s="7" t="s">
        <v>10</v>
      </c>
      <c r="K18" s="7" t="s">
        <v>11</v>
      </c>
      <c r="L18" s="8" t="s">
        <v>3</v>
      </c>
      <c r="M18" s="9" t="s">
        <v>4</v>
      </c>
    </row>
    <row r="19" spans="1:13" ht="30" x14ac:dyDescent="0.2">
      <c r="A19" s="86" t="s">
        <v>102</v>
      </c>
      <c r="B19" s="87" t="s">
        <v>106</v>
      </c>
      <c r="C19" s="11" t="s">
        <v>13</v>
      </c>
      <c r="D19" s="29">
        <v>3734826</v>
      </c>
      <c r="E19" s="30">
        <v>5018</v>
      </c>
      <c r="F19" s="30">
        <v>2144861</v>
      </c>
      <c r="G19" s="31">
        <v>222994</v>
      </c>
      <c r="H19" s="32">
        <f>SUM(D19:G19)</f>
        <v>6107699</v>
      </c>
      <c r="I19" s="29">
        <v>4963</v>
      </c>
      <c r="J19" s="30">
        <v>8</v>
      </c>
      <c r="K19" s="30">
        <v>2845</v>
      </c>
      <c r="L19" s="31">
        <v>273</v>
      </c>
      <c r="M19" s="32">
        <f>SUM(I19:L19)</f>
        <v>8089</v>
      </c>
    </row>
    <row r="20" spans="1:13" x14ac:dyDescent="0.2">
      <c r="A20" s="13" t="s">
        <v>4</v>
      </c>
      <c r="B20" s="13"/>
      <c r="C20" s="13"/>
      <c r="D20" s="37">
        <f>SUM(D19:D19)</f>
        <v>3734826</v>
      </c>
      <c r="E20" s="38">
        <f>SUM(E19:E19)</f>
        <v>5018</v>
      </c>
      <c r="F20" s="38">
        <f>SUM(F19:F19)</f>
        <v>2144861</v>
      </c>
      <c r="G20" s="39">
        <f>SUM(G19:G19)</f>
        <v>222994</v>
      </c>
      <c r="H20" s="40">
        <f>SUM(H19:H19)</f>
        <v>6107699</v>
      </c>
      <c r="I20" s="37">
        <f>SUM(I19:I19)</f>
        <v>4963</v>
      </c>
      <c r="J20" s="38">
        <f>SUM(J19:J19)</f>
        <v>8</v>
      </c>
      <c r="K20" s="38">
        <f>SUM(K19:K19)</f>
        <v>2845</v>
      </c>
      <c r="L20" s="39">
        <f>SUM(L19:L19)</f>
        <v>273</v>
      </c>
      <c r="M20" s="40">
        <f>SUM(M19:M19)</f>
        <v>8089</v>
      </c>
    </row>
  </sheetData>
  <mergeCells count="15">
    <mergeCell ref="I17:M17"/>
    <mergeCell ref="A13:A14"/>
    <mergeCell ref="A17:A18"/>
    <mergeCell ref="B17:B18"/>
    <mergeCell ref="C17:C18"/>
    <mergeCell ref="D17:H17"/>
    <mergeCell ref="A1:M1"/>
    <mergeCell ref="A2:M3"/>
    <mergeCell ref="A5:M5"/>
    <mergeCell ref="A7:M8"/>
    <mergeCell ref="A11:A12"/>
    <mergeCell ref="C11:C12"/>
    <mergeCell ref="D11:H11"/>
    <mergeCell ref="I11:M11"/>
    <mergeCell ref="B11:B12"/>
  </mergeCells>
  <pageMargins left="0.7" right="0.7" top="0.75" bottom="0.75" header="0.3" footer="0.3"/>
  <pageSetup paperSize="9" scale="9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71566-28C6-4536-82AB-803FABFFEF54}">
  <sheetPr>
    <pageSetUpPr fitToPage="1"/>
  </sheetPr>
  <dimension ref="A1:M20"/>
  <sheetViews>
    <sheetView zoomScaleNormal="100" workbookViewId="0">
      <selection activeCell="A5" sqref="A5:M5"/>
    </sheetView>
  </sheetViews>
  <sheetFormatPr defaultRowHeight="15" x14ac:dyDescent="0.2"/>
  <cols>
    <col min="1" max="1" width="25" style="4" customWidth="1"/>
    <col min="2" max="2" width="27.6640625" style="4" customWidth="1"/>
    <col min="3" max="3" width="22.5" style="4" customWidth="1"/>
    <col min="4" max="7" width="12.6640625" style="4" customWidth="1"/>
    <col min="8" max="8" width="14.33203125" style="4" customWidth="1"/>
    <col min="9" max="13" width="12.6640625" style="4" customWidth="1"/>
    <col min="14" max="16384" width="9.33203125" style="4"/>
  </cols>
  <sheetData>
    <row r="1" spans="1:13" s="5" customFormat="1" ht="15.75" x14ac:dyDescent="0.2">
      <c r="A1" s="53" t="s">
        <v>17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s="5" customFormat="1" ht="15.75" x14ac:dyDescent="0.2">
      <c r="A2" s="73" t="s">
        <v>53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s="5" customFormat="1" ht="15.75" x14ac:dyDescent="0.2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5" spans="1:13" s="5" customFormat="1" ht="37.5" customHeight="1" x14ac:dyDescent="0.2">
      <c r="A5" s="53" t="str">
        <f>'20а'!A5:K5</f>
        <v>Публичное акционерное общество "Фортум"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3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15.75" customHeight="1" x14ac:dyDescent="0.2">
      <c r="A7" s="76" t="s">
        <v>9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</row>
    <row r="8" spans="1:13" s="5" customFormat="1" ht="15.75" x14ac:dyDescent="0.2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</row>
    <row r="9" spans="1:13" s="5" customFormat="1" ht="15.75" x14ac:dyDescent="0.2">
      <c r="E9" s="14" t="s">
        <v>6</v>
      </c>
      <c r="F9" s="14" t="s">
        <v>58</v>
      </c>
      <c r="G9" s="14">
        <v>2018</v>
      </c>
      <c r="H9" s="14" t="s">
        <v>8</v>
      </c>
      <c r="I9" s="14"/>
    </row>
    <row r="11" spans="1:13" x14ac:dyDescent="0.2">
      <c r="A11" s="80" t="s">
        <v>103</v>
      </c>
      <c r="B11" s="80" t="s">
        <v>0</v>
      </c>
      <c r="C11" s="80" t="s">
        <v>12</v>
      </c>
      <c r="D11" s="77" t="s">
        <v>1</v>
      </c>
      <c r="E11" s="78"/>
      <c r="F11" s="78"/>
      <c r="G11" s="78"/>
      <c r="H11" s="79"/>
      <c r="I11" s="77" t="s">
        <v>5</v>
      </c>
      <c r="J11" s="78"/>
      <c r="K11" s="78"/>
      <c r="L11" s="78"/>
      <c r="M11" s="79"/>
    </row>
    <row r="12" spans="1:13" x14ac:dyDescent="0.2">
      <c r="A12" s="81"/>
      <c r="B12" s="81"/>
      <c r="C12" s="81"/>
      <c r="D12" s="6" t="s">
        <v>2</v>
      </c>
      <c r="E12" s="7" t="s">
        <v>10</v>
      </c>
      <c r="F12" s="7" t="s">
        <v>11</v>
      </c>
      <c r="G12" s="8" t="s">
        <v>3</v>
      </c>
      <c r="H12" s="9" t="s">
        <v>4</v>
      </c>
      <c r="I12" s="6" t="s">
        <v>2</v>
      </c>
      <c r="J12" s="7" t="s">
        <v>10</v>
      </c>
      <c r="K12" s="7" t="s">
        <v>11</v>
      </c>
      <c r="L12" s="8" t="s">
        <v>3</v>
      </c>
      <c r="M12" s="9" t="s">
        <v>4</v>
      </c>
    </row>
    <row r="13" spans="1:13" x14ac:dyDescent="0.2">
      <c r="A13" s="84" t="s">
        <v>97</v>
      </c>
      <c r="B13" s="10" t="s">
        <v>65</v>
      </c>
      <c r="C13" s="11" t="s">
        <v>13</v>
      </c>
      <c r="D13" s="29">
        <v>14460</v>
      </c>
      <c r="E13" s="30" t="s">
        <v>68</v>
      </c>
      <c r="F13" s="30" t="s">
        <v>68</v>
      </c>
      <c r="G13" s="31" t="s">
        <v>68</v>
      </c>
      <c r="H13" s="32">
        <f>SUM(D13:G13)</f>
        <v>14460</v>
      </c>
      <c r="I13" s="29" t="s">
        <v>68</v>
      </c>
      <c r="J13" s="30" t="s">
        <v>68</v>
      </c>
      <c r="K13" s="30" t="s">
        <v>68</v>
      </c>
      <c r="L13" s="31" t="s">
        <v>68</v>
      </c>
      <c r="M13" s="32">
        <f>SUM(I13:L13)</f>
        <v>0</v>
      </c>
    </row>
    <row r="14" spans="1:13" x14ac:dyDescent="0.2">
      <c r="A14" s="85"/>
      <c r="B14" s="12" t="s">
        <v>66</v>
      </c>
      <c r="C14" s="11" t="s">
        <v>13</v>
      </c>
      <c r="D14" s="33" t="s">
        <v>68</v>
      </c>
      <c r="E14" s="34" t="s">
        <v>68</v>
      </c>
      <c r="F14" s="34">
        <v>12814</v>
      </c>
      <c r="G14" s="35">
        <v>3177</v>
      </c>
      <c r="H14" s="36">
        <f t="shared" ref="H14" si="0">SUM(D14:G14)</f>
        <v>15991</v>
      </c>
      <c r="I14" s="33" t="s">
        <v>68</v>
      </c>
      <c r="J14" s="34" t="s">
        <v>68</v>
      </c>
      <c r="K14" s="34" t="s">
        <v>68</v>
      </c>
      <c r="L14" s="35" t="s">
        <v>68</v>
      </c>
      <c r="M14" s="36">
        <f t="shared" ref="M14" si="1">SUM(I14:L14)</f>
        <v>0</v>
      </c>
    </row>
    <row r="15" spans="1:13" x14ac:dyDescent="0.2">
      <c r="A15" s="13" t="s">
        <v>4</v>
      </c>
      <c r="B15" s="13"/>
      <c r="C15" s="13"/>
      <c r="D15" s="37">
        <f>SUM(D13:D14)</f>
        <v>14460</v>
      </c>
      <c r="E15" s="38">
        <f t="shared" ref="E15:H15" si="2">SUM(E13:E14)</f>
        <v>0</v>
      </c>
      <c r="F15" s="38">
        <f t="shared" si="2"/>
        <v>12814</v>
      </c>
      <c r="G15" s="39">
        <f t="shared" si="2"/>
        <v>3177</v>
      </c>
      <c r="H15" s="40">
        <f t="shared" si="2"/>
        <v>30451</v>
      </c>
      <c r="I15" s="37">
        <f>SUM(I13:I14)</f>
        <v>0</v>
      </c>
      <c r="J15" s="38">
        <f t="shared" ref="J15:M15" si="3">SUM(J13:J14)</f>
        <v>0</v>
      </c>
      <c r="K15" s="38">
        <f t="shared" si="3"/>
        <v>0</v>
      </c>
      <c r="L15" s="39">
        <f t="shared" si="3"/>
        <v>0</v>
      </c>
      <c r="M15" s="40">
        <f t="shared" si="3"/>
        <v>0</v>
      </c>
    </row>
    <row r="17" spans="1:13" x14ac:dyDescent="0.2">
      <c r="A17" s="80" t="s">
        <v>103</v>
      </c>
      <c r="B17" s="80" t="s">
        <v>0</v>
      </c>
      <c r="C17" s="80" t="s">
        <v>12</v>
      </c>
      <c r="D17" s="77" t="s">
        <v>1</v>
      </c>
      <c r="E17" s="78"/>
      <c r="F17" s="78"/>
      <c r="G17" s="78"/>
      <c r="H17" s="79"/>
      <c r="I17" s="77" t="s">
        <v>5</v>
      </c>
      <c r="J17" s="78"/>
      <c r="K17" s="78"/>
      <c r="L17" s="78"/>
      <c r="M17" s="79"/>
    </row>
    <row r="18" spans="1:13" x14ac:dyDescent="0.2">
      <c r="A18" s="81"/>
      <c r="B18" s="81"/>
      <c r="C18" s="81"/>
      <c r="D18" s="6" t="s">
        <v>2</v>
      </c>
      <c r="E18" s="7" t="s">
        <v>10</v>
      </c>
      <c r="F18" s="7" t="s">
        <v>11</v>
      </c>
      <c r="G18" s="8" t="s">
        <v>3</v>
      </c>
      <c r="H18" s="9" t="s">
        <v>4</v>
      </c>
      <c r="I18" s="6" t="s">
        <v>2</v>
      </c>
      <c r="J18" s="7" t="s">
        <v>10</v>
      </c>
      <c r="K18" s="7" t="s">
        <v>11</v>
      </c>
      <c r="L18" s="8" t="s">
        <v>3</v>
      </c>
      <c r="M18" s="9" t="s">
        <v>4</v>
      </c>
    </row>
    <row r="19" spans="1:13" ht="30" x14ac:dyDescent="0.2">
      <c r="A19" s="86" t="s">
        <v>102</v>
      </c>
      <c r="B19" s="87" t="s">
        <v>106</v>
      </c>
      <c r="C19" s="11" t="s">
        <v>13</v>
      </c>
      <c r="D19" s="29">
        <v>2312123</v>
      </c>
      <c r="E19" s="30">
        <v>2218</v>
      </c>
      <c r="F19" s="30">
        <v>747439</v>
      </c>
      <c r="G19" s="31">
        <v>120448</v>
      </c>
      <c r="H19" s="32">
        <f>SUM(D19:G19)</f>
        <v>3182228</v>
      </c>
      <c r="I19" s="29">
        <v>3494</v>
      </c>
      <c r="J19" s="30">
        <v>3</v>
      </c>
      <c r="K19" s="30">
        <v>1098</v>
      </c>
      <c r="L19" s="31">
        <v>167</v>
      </c>
      <c r="M19" s="32">
        <f>SUM(I19:L19)</f>
        <v>4762</v>
      </c>
    </row>
    <row r="20" spans="1:13" x14ac:dyDescent="0.2">
      <c r="A20" s="13" t="s">
        <v>4</v>
      </c>
      <c r="B20" s="13"/>
      <c r="C20" s="13"/>
      <c r="D20" s="37">
        <f>SUM(D19:D19)</f>
        <v>2312123</v>
      </c>
      <c r="E20" s="38">
        <f>SUM(E19:E19)</f>
        <v>2218</v>
      </c>
      <c r="F20" s="38">
        <f>SUM(F19:F19)</f>
        <v>747439</v>
      </c>
      <c r="G20" s="39">
        <f>SUM(G19:G19)</f>
        <v>120448</v>
      </c>
      <c r="H20" s="40">
        <f>SUM(H19:H19)</f>
        <v>3182228</v>
      </c>
      <c r="I20" s="37">
        <f>SUM(I19:I19)</f>
        <v>3494</v>
      </c>
      <c r="J20" s="38">
        <f>SUM(J19:J19)</f>
        <v>3</v>
      </c>
      <c r="K20" s="38">
        <f>SUM(K19:K19)</f>
        <v>1098</v>
      </c>
      <c r="L20" s="39">
        <f>SUM(L19:L19)</f>
        <v>167</v>
      </c>
      <c r="M20" s="40">
        <f>SUM(M19:M19)</f>
        <v>4762</v>
      </c>
    </row>
  </sheetData>
  <mergeCells count="15">
    <mergeCell ref="I17:M17"/>
    <mergeCell ref="A13:A14"/>
    <mergeCell ref="A17:A18"/>
    <mergeCell ref="B17:B18"/>
    <mergeCell ref="C17:C18"/>
    <mergeCell ref="D17:H17"/>
    <mergeCell ref="A1:M1"/>
    <mergeCell ref="A2:M3"/>
    <mergeCell ref="A5:M5"/>
    <mergeCell ref="A7:M8"/>
    <mergeCell ref="A11:A12"/>
    <mergeCell ref="C11:C12"/>
    <mergeCell ref="D11:H11"/>
    <mergeCell ref="I11:M11"/>
    <mergeCell ref="B11:B12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20а</vt:lpstr>
      <vt:lpstr>20б</vt:lpstr>
      <vt:lpstr>20в</vt:lpstr>
      <vt:lpstr>20г - январь</vt:lpstr>
      <vt:lpstr>20г - февраль</vt:lpstr>
      <vt:lpstr>20г - март</vt:lpstr>
      <vt:lpstr>20г - апрель</vt:lpstr>
      <vt:lpstr>20г - май</vt:lpstr>
      <vt:lpstr>20г - июнь</vt:lpstr>
      <vt:lpstr>20г - июль</vt:lpstr>
      <vt:lpstr>20г - август</vt:lpstr>
      <vt:lpstr>20г - сентябрь</vt:lpstr>
      <vt:lpstr>20г - октябрь</vt:lpstr>
      <vt:lpstr>20г - ноябрь</vt:lpstr>
      <vt:lpstr>20г - декабрь</vt:lpstr>
      <vt:lpstr>20д</vt:lpstr>
      <vt:lpstr>20л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Silaeva Alexandra O</dc:creator>
  <cp:lastModifiedBy>Silaeva Alexandra O</cp:lastModifiedBy>
  <cp:lastPrinted>2019-01-17T12:58:11Z</cp:lastPrinted>
  <dcterms:created xsi:type="dcterms:W3CDTF">2019-01-17T08:11:37Z</dcterms:created>
  <dcterms:modified xsi:type="dcterms:W3CDTF">2019-05-21T14:46:04Z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c3b1a5-3e25-4525-b923-a0572e679d8b_Enabled">
    <vt:lpwstr>True</vt:lpwstr>
  </property>
  <property fmtid="{D5CDD505-2E9C-101B-9397-08002B2CF9AE}" pid="3" name="MSIP_Label_65c3b1a5-3e25-4525-b923-a0572e679d8b_SiteId">
    <vt:lpwstr>62a9c2c8-8b09-43be-a7fb-9a87875714a9</vt:lpwstr>
  </property>
  <property fmtid="{D5CDD505-2E9C-101B-9397-08002B2CF9AE}" pid="4" name="MSIP_Label_65c3b1a5-3e25-4525-b923-a0572e679d8b_Owner">
    <vt:lpwstr>Alexandra.O.Silaeva@fortum.com</vt:lpwstr>
  </property>
  <property fmtid="{D5CDD505-2E9C-101B-9397-08002B2CF9AE}" pid="5" name="MSIP_Label_65c3b1a5-3e25-4525-b923-a0572e679d8b_SetDate">
    <vt:lpwstr>2019-01-17T08:28:30.3671458Z</vt:lpwstr>
  </property>
  <property fmtid="{D5CDD505-2E9C-101B-9397-08002B2CF9AE}" pid="6" name="MSIP_Label_65c3b1a5-3e25-4525-b923-a0572e679d8b_Name">
    <vt:lpwstr>Internal</vt:lpwstr>
  </property>
  <property fmtid="{D5CDD505-2E9C-101B-9397-08002B2CF9AE}" pid="7" name="MSIP_Label_65c3b1a5-3e25-4525-b923-a0572e679d8b_Application">
    <vt:lpwstr>Microsoft Azure Information Protection</vt:lpwstr>
  </property>
  <property fmtid="{D5CDD505-2E9C-101B-9397-08002B2CF9AE}" pid="8" name="MSIP_Label_65c3b1a5-3e25-4525-b923-a0572e679d8b_Extended_MSFT_Method">
    <vt:lpwstr>Automatic</vt:lpwstr>
  </property>
  <property fmtid="{D5CDD505-2E9C-101B-9397-08002B2CF9AE}" pid="9" name="MSIP_Label_f45044c0-b6aa-4b2b-834d-65c9ef8bb134_Enabled">
    <vt:lpwstr>True</vt:lpwstr>
  </property>
  <property fmtid="{D5CDD505-2E9C-101B-9397-08002B2CF9AE}" pid="10" name="MSIP_Label_f45044c0-b6aa-4b2b-834d-65c9ef8bb134_SiteId">
    <vt:lpwstr>62a9c2c8-8b09-43be-a7fb-9a87875714a9</vt:lpwstr>
  </property>
  <property fmtid="{D5CDD505-2E9C-101B-9397-08002B2CF9AE}" pid="11" name="MSIP_Label_f45044c0-b6aa-4b2b-834d-65c9ef8bb134_Owner">
    <vt:lpwstr>Alexandra.O.Silaeva@fortum.com</vt:lpwstr>
  </property>
  <property fmtid="{D5CDD505-2E9C-101B-9397-08002B2CF9AE}" pid="12" name="MSIP_Label_f45044c0-b6aa-4b2b-834d-65c9ef8bb134_SetDate">
    <vt:lpwstr>2019-01-17T08:28:30.3671458Z</vt:lpwstr>
  </property>
  <property fmtid="{D5CDD505-2E9C-101B-9397-08002B2CF9AE}" pid="13" name="MSIP_Label_f45044c0-b6aa-4b2b-834d-65c9ef8bb134_Name">
    <vt:lpwstr>Hide Visual Label</vt:lpwstr>
  </property>
  <property fmtid="{D5CDD505-2E9C-101B-9397-08002B2CF9AE}" pid="14" name="MSIP_Label_f45044c0-b6aa-4b2b-834d-65c9ef8bb134_Application">
    <vt:lpwstr>Microsoft Azure Information Protection</vt:lpwstr>
  </property>
  <property fmtid="{D5CDD505-2E9C-101B-9397-08002B2CF9AE}" pid="15" name="MSIP_Label_f45044c0-b6aa-4b2b-834d-65c9ef8bb134_Parent">
    <vt:lpwstr>65c3b1a5-3e25-4525-b923-a0572e679d8b</vt:lpwstr>
  </property>
  <property fmtid="{D5CDD505-2E9C-101B-9397-08002B2CF9AE}" pid="16" name="MSIP_Label_f45044c0-b6aa-4b2b-834d-65c9ef8bb134_Extended_MSFT_Method">
    <vt:lpwstr>Automatic</vt:lpwstr>
  </property>
  <property fmtid="{D5CDD505-2E9C-101B-9397-08002B2CF9AE}" pid="17" name="Sensitivity">
    <vt:lpwstr>Internal Hide Visual Label</vt:lpwstr>
  </property>
</Properties>
</file>