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15" windowWidth="21765" windowHeight="12090" tabRatio="942" activeTab="3"/>
  </bookViews>
  <sheets>
    <sheet name="Титульный" sheetId="58" r:id="rId1"/>
    <sheet name="Свод" sheetId="4" r:id="rId2"/>
    <sheet name="Информация об организации" sheetId="3" r:id="rId3"/>
    <sheet name="АТЭЦ ДМ_П4" sheetId="75" r:id="rId4"/>
    <sheet name="АТЭЦ ДМ_П5" sheetId="7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ДМ_П4'!$A$1:$F$52</definedName>
    <definedName name="_xlnm.Print_Area" localSheetId="4">'АТЭЦ ДМ_П5'!$A$1:$I$32</definedName>
    <definedName name="р">P5_SCOPE_PER_PRT,P6_SCOPE_PER_PRT,P7_SCOPE_PER_PRT,P8_SCOPE_PER_PRT</definedName>
  </definedNames>
  <calcPr calcId="145621"/>
</workbook>
</file>

<file path=xl/calcChain.xml><?xml version="1.0" encoding="utf-8"?>
<calcChain xmlns="http://schemas.openxmlformats.org/spreadsheetml/2006/main">
  <c r="F26" i="75" l="1"/>
  <c r="F28" i="75"/>
  <c r="E29" i="75"/>
  <c r="E28" i="75"/>
  <c r="E26" i="75"/>
  <c r="E24" i="75" l="1"/>
  <c r="E15" i="75"/>
  <c r="E14" i="75"/>
  <c r="E13" i="75"/>
  <c r="E12" i="75"/>
  <c r="E11" i="75"/>
  <c r="E10" i="75"/>
  <c r="D11" i="75" l="1"/>
  <c r="D10" i="75"/>
  <c r="G13" i="76"/>
  <c r="F13" i="76"/>
  <c r="E13" i="76"/>
  <c r="D13" i="76"/>
  <c r="G11" i="76"/>
  <c r="F11" i="76"/>
  <c r="E11" i="76"/>
  <c r="D11" i="76"/>
  <c r="G27" i="76"/>
  <c r="F27" i="76"/>
  <c r="E27" i="76"/>
  <c r="D27" i="76"/>
  <c r="G26" i="76"/>
  <c r="F26" i="76"/>
  <c r="E26" i="76"/>
  <c r="D26" i="76"/>
  <c r="G20" i="76"/>
  <c r="F20" i="76"/>
  <c r="E20" i="76"/>
  <c r="D20" i="76"/>
  <c r="G15" i="76"/>
  <c r="F15" i="76"/>
  <c r="E15" i="76"/>
  <c r="D15" i="76"/>
  <c r="H20" i="76"/>
  <c r="H27" i="76"/>
  <c r="H26" i="76"/>
  <c r="H15" i="76"/>
  <c r="H14" i="76"/>
  <c r="F14" i="76"/>
  <c r="D14" i="76"/>
  <c r="D35" i="75"/>
  <c r="D34" i="75"/>
  <c r="D33" i="75"/>
  <c r="D32" i="75"/>
  <c r="D31" i="75"/>
  <c r="A5" i="75"/>
  <c r="A5" i="76"/>
  <c r="H8" i="76"/>
  <c r="F8" i="76"/>
  <c r="D8" i="76"/>
  <c r="D48" i="75"/>
  <c r="F8" i="75"/>
  <c r="E8" i="75"/>
  <c r="D8" i="75"/>
  <c r="B3" i="4" l="1"/>
  <c r="A2" i="4"/>
  <c r="D14" i="75" l="1"/>
  <c r="D15" i="75"/>
  <c r="D12" i="75" l="1"/>
  <c r="D13" i="75"/>
  <c r="D24" i="75" l="1"/>
  <c r="D22" i="75" l="1"/>
  <c r="D20" i="75" l="1"/>
  <c r="E12" i="76" l="1"/>
  <c r="D12" i="76" l="1"/>
  <c r="D21" i="75" l="1"/>
  <c r="D23" i="75"/>
  <c r="F29" i="75" l="1"/>
  <c r="F12" i="76" l="1"/>
  <c r="G12" i="76" l="1"/>
  <c r="F10" i="75" l="1"/>
  <c r="F15" i="75"/>
  <c r="F14" i="75"/>
  <c r="F11" i="75"/>
  <c r="F24" i="75" l="1"/>
  <c r="F12" i="75"/>
  <c r="F22" i="75"/>
  <c r="E22" i="75"/>
  <c r="F13" i="75" l="1"/>
  <c r="E20" i="75" l="1"/>
  <c r="F20" i="75"/>
  <c r="E21" i="75" l="1"/>
  <c r="F21" i="75"/>
  <c r="H12" i="76" l="1"/>
  <c r="F17" i="75"/>
  <c r="E17" i="75"/>
  <c r="F23" i="75"/>
  <c r="E23" i="75"/>
  <c r="H11" i="76" l="1"/>
  <c r="E16" i="75"/>
  <c r="E18" i="75" l="1"/>
  <c r="F16" i="75" l="1"/>
  <c r="F18" i="75" l="1"/>
  <c r="H13" i="76" l="1"/>
</calcChain>
</file>

<file path=xl/sharedStrings.xml><?xml version="1.0" encoding="utf-8"?>
<sst xmlns="http://schemas.openxmlformats.org/spreadsheetml/2006/main" count="246" uniqueCount="175">
  <si>
    <t>Аргаяшская ТЭЦ без ДПМ/НВ</t>
  </si>
  <si>
    <t>ОАО "Фортум"</t>
  </si>
  <si>
    <t>№ п/п</t>
  </si>
  <si>
    <t>ИНН</t>
  </si>
  <si>
    <t>КПП</t>
  </si>
  <si>
    <t>Фактический адрес</t>
  </si>
  <si>
    <t>Открытое акционерное общество "Фортум"</t>
  </si>
  <si>
    <t>454077, г. Челябинск, Бродокалмакский тракт, д. 6</t>
  </si>
  <si>
    <t>7203162698</t>
  </si>
  <si>
    <t>997450001</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</si>
  <si>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</si>
  <si>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</si>
  <si>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</si>
  <si>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</si>
  <si>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</si>
  <si>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</si>
  <si>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</si>
  <si>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</si>
  <si>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</si>
  <si>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</si>
  <si>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</si>
  <si>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</si>
  <si>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</si>
  <si>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</si>
  <si>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</si>
  <si>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</si>
  <si>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1-е полугодие</t>
  </si>
  <si>
    <t>2-е полугодие</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</si>
  <si>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</si>
  <si>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</si>
  <si>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</si>
  <si>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</si>
  <si>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</si>
  <si>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</si>
  <si>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</si>
  <si>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Раздел 2. Основные показатели деятельности генерирующих объектов</t>
  </si>
  <si>
    <t>от производства электрической энергии</t>
  </si>
  <si>
    <t>Раздел 3. Цены (тарифы) по регулируемым видам деятельности организации</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</si>
  <si>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</si>
  <si>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</si>
  <si>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</si>
  <si>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</si>
  <si>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</si>
  <si>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</si>
  <si>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</si>
  <si>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</si>
  <si>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</si>
  <si>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</si>
  <si>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</si>
  <si>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</si>
  <si>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</si>
  <si>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</si>
  <si>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вода</t>
  </si>
  <si>
    <t>пар</t>
  </si>
  <si>
    <t>Приказ Минэнерго России   от 23.09.2015 № 667</t>
  </si>
  <si>
    <t>Приказ Минэнерго России   от 18.09.2014 № 624</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</si>
  <si>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</si>
  <si>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</si>
  <si>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</si>
  <si>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</si>
  <si>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</si>
  <si>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</si>
  <si>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</si>
  <si>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Приложение № 4</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</si>
  <si>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</si>
  <si>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к предложению о размере цен (тарифов)</t>
  </si>
  <si>
    <t>Полное наименование</t>
  </si>
  <si>
    <t>Сокращенное наименование</t>
  </si>
  <si>
    <t>Место нахождения</t>
  </si>
  <si>
    <t>Адрес электронной почты</t>
  </si>
  <si>
    <t>Факс</t>
  </si>
  <si>
    <t>Приложение № 1</t>
  </si>
  <si>
    <t xml:space="preserve"> к предложению о размере
 цен (тарифов)</t>
  </si>
  <si>
    <t>ФИО руководителя</t>
  </si>
  <si>
    <t>Контактные телефоны</t>
  </si>
  <si>
    <t>+7 495 788-45-88
+7 495 788-46-88
+7 495 788 32 42 (доб.20-32-25)
+7 985 85 00 134</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</si>
  <si>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</si>
  <si>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</si>
  <si>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</si>
  <si>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</si>
  <si>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</si>
  <si>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</si>
  <si>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</si>
  <si>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</si>
  <si>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</si>
  <si>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</si>
  <si>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</si>
  <si>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</si>
  <si>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</si>
  <si>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</si>
  <si>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</si>
  <si>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</si>
  <si>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</si>
  <si>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</si>
  <si>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</si>
  <si>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</si>
  <si>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</si>
  <si>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</si>
  <si>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</si>
  <si>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</si>
  <si>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</si>
  <si>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</si>
  <si>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</si>
  <si>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</si>
  <si>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</si>
  <si>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</si>
  <si>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</si>
  <si>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</si>
  <si>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</si>
  <si>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</si>
  <si>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</si>
  <si>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</si>
  <si>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</si>
  <si>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</si>
  <si>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</si>
  <si>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</si>
  <si>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</si>
  <si>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</si>
  <si>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</si>
  <si>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</si>
  <si>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</si>
  <si>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</si>
  <si>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</si>
  <si>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</si>
  <si>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</si>
  <si>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</si>
  <si>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</si>
  <si>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</si>
  <si>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</si>
  <si>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</si>
  <si>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</si>
  <si>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</si>
  <si>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</si>
  <si>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</si>
  <si>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</si>
  <si>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</si>
  <si>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</si>
  <si>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</si>
  <si>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</si>
  <si>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</si>
  <si>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</si>
  <si>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</si>
  <si>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</si>
  <si>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</si>
  <si>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4.2.</t>
  </si>
  <si>
    <t>руб./МВт в мес.</t>
  </si>
  <si>
    <t>4.3.</t>
  </si>
  <si>
    <t>4.3.1.</t>
  </si>
  <si>
    <t>4.3.2.</t>
  </si>
  <si>
    <t>4.3.3.</t>
  </si>
  <si>
    <t>4.4.</t>
  </si>
  <si>
    <t>4.4.1.</t>
  </si>
  <si>
    <t>4.4.2.</t>
  </si>
  <si>
    <t>4.5.</t>
  </si>
  <si>
    <t>&lt;*&gt; Базовый период - год, предшествующий расчетному периоду регулирования.</t>
  </si>
  <si>
    <r>
      <t>руб./тыс.кВт</t>
    </r>
    <r>
      <rPr>
        <sz val="10"/>
        <color theme="1"/>
        <rFont val="Calibri"/>
        <family val="2"/>
        <charset val="204"/>
      </rPr>
      <t>∙</t>
    </r>
    <r>
      <rPr>
        <sz val="10"/>
        <color theme="1"/>
        <rFont val="Tahoma"/>
        <family val="2"/>
        <charset val="204"/>
      </rPr>
      <t>ч</t>
    </r>
  </si>
  <si>
    <t>руб./куб. м</t>
  </si>
  <si>
    <t>4. Для генерирующих объектов</t>
  </si>
  <si>
    <t>в том числе топливная составляющая &lt;***&gt;</t>
  </si>
  <si>
    <t>&lt;**&gt; Для фактического периода указываются утвержденные тарифы.</t>
  </si>
  <si>
    <t xml:space="preserve">Фактические показатели за год, предшествующий базовому периоду &lt;**&gt; </t>
  </si>
  <si>
    <t>Приложение № 5</t>
  </si>
  <si>
    <t>Приложение № 4</t>
  </si>
  <si>
    <t>Рентабельность продаж (величина прибыли от продажи в каждом рубле выручки) &lt;**&gt;</t>
  </si>
  <si>
    <t>Чистая прибыль (убыток) &lt;**&gt;</t>
  </si>
  <si>
    <t>11.4.</t>
  </si>
  <si>
    <t>относимые на другие виды деятельности</t>
  </si>
  <si>
    <t>&lt;***&gt; Топливная составляющая за фактический период рассчитана на основании фактически понесенных расходов (по данным бухгалтерского учета).</t>
  </si>
  <si>
    <t>Предложение о размере цен (тарифов) на электрическую энергию (мощность),</t>
  </si>
  <si>
    <t>о размере цен (тарифов) на электрическую энергию (мощность),</t>
  </si>
  <si>
    <t>&lt;**&gt; Показатель в целом по юридическому лицу на основании данных бухгалтерской отчетности (Форма № 2)</t>
  </si>
  <si>
    <t>&lt;****&gt; Для фактического и базового периода указаны цены (тарифы) на электрическую энергию и мощность, производимые с использованием генерирующих объектов, поставляющих мощность в вынужденном режиме</t>
  </si>
  <si>
    <t>цена на электрическую энергию &lt;****&gt;</t>
  </si>
  <si>
    <t>цена на генерирующую мощность &lt;****&gt;</t>
  </si>
  <si>
    <t>производимые с использованием генерирующих объектов, поставляющих мощность в вынужденном режиме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</si>
</sst>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р_._-;\-* #,##0.00_р_._-;_-* &quot;-&quot;??_р_._-;_-@_-"/>
    <numFmt numFmtId="164" formatCode="_-* #,##0.00[$€-1]_-;\-* #,##0.00[$€-1]_-;_-* &quot;-&quot;??[$€-1]_-"/>
    <numFmt numFmtId="165" formatCode="&quot;$&quot;#,##0_);[Red]\(&quot;$&quot;#,##0\)"/>
    <numFmt numFmtId="166" formatCode="#,##0_ ;\-#,##0\ "/>
  </numFmts>
  <fonts count="38">
    <font>
      <sz val="11"/>
      <color theme="1"/>
      <name val="Calibri"/>
      <family val="2"/>
      <charset val="204"/>
      <scheme val="minor"/>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
      <sz val="8"/>
      <color rgb="FFFF0000"/>
      <name val="Tahoma"/>
      <family val="2"/>
      <charset val="204"/>
    </font>
    <font>
      <sz val="8"/>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2">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medium">
        <color auto="1"/>
      </left>
      <right/>
      <top style="medium">
        <color auto="1"/>
      </top>
      <bottom style="medium">
        <color auto="1"/>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bottom style="medium">
        <color indexed="64"/>
      </bottom>
      <diagonal/>
    </border>
  </borders>
  <cellStyleXfs count="68">
    <xf numFmtId="0" fontId="0" fillId="0" borderId="0"/>
    <xf numFmtId="0" fontId="1" fillId="0" borderId="0"/>
    <xf numFmtId="4" fontId="3" fillId="2" borderId="0" applyBorder="0">
      <alignment horizontal="right"/>
    </xf>
    <xf numFmtId="49" fontId="3" fillId="0" borderId="0" applyBorder="0">
      <alignment vertical="top"/>
    </xf>
    <xf numFmtId="0" fontId="4" fillId="3" borderId="1" applyNumberFormat="0" applyFont="0" applyFill="0" applyAlignment="0" applyProtection="0">
      <alignment horizontal="center" vertical="center" wrapText="1"/>
    </xf>
    <xf numFmtId="0" fontId="7" fillId="0" borderId="0"/>
    <xf numFmtId="164" fontId="7" fillId="0" borderId="0"/>
    <xf numFmtId="0" fontId="8" fillId="0" borderId="0"/>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0" fontId="10" fillId="0" borderId="2" applyNumberFormat="0" applyAlignment="0">
      <protection locked="0"/>
    </xf>
    <xf numFmtId="165" fontId="11" fillId="0" borderId="0" applyFont="0" applyFill="0" applyBorder="0" applyAlignment="0" applyProtection="0"/>
    <xf numFmtId="0" fontId="12" fillId="0" borderId="0" applyFill="0" applyBorder="0" applyProtection="0">
      <alignment vertical="center"/>
    </xf>
    <xf numFmtId="0" fontId="13" fillId="0" borderId="0" applyNumberFormat="0" applyFill="0" applyBorder="0" applyAlignment="0" applyProtection="0">
      <alignment vertical="top"/>
      <protection locked="0"/>
    </xf>
    <xf numFmtId="0" fontId="10" fillId="5" borderId="2" applyNumberFormat="0" applyAlignment="0"/>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xf numFmtId="0" fontId="12" fillId="0" borderId="0" applyFill="0" applyBorder="0" applyProtection="0">
      <alignment vertical="center"/>
    </xf>
    <xf numFmtId="0" fontId="12" fillId="0" borderId="0" applyFill="0" applyBorder="0" applyProtection="0">
      <alignment vertical="center"/>
    </xf>
    <xf numFmtId="49" fontId="17" fillId="6" borderId="3" applyNumberFormat="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3" fillId="7" borderId="1" applyNumberFormat="0" applyFont="0" applyAlignment="0" applyProtection="0">
      <alignment horizontal="center" vertical="center" wrapText="1"/>
    </xf>
    <xf numFmtId="0" fontId="22" fillId="0" borderId="0" applyBorder="0">
      <alignment horizontal="center" vertical="center" wrapText="1"/>
    </xf>
    <xf numFmtId="0" fontId="4" fillId="0" borderId="4" applyBorder="0">
      <alignment horizontal="center" vertical="center" wrapText="1"/>
    </xf>
    <xf numFmtId="4" fontId="3" fillId="4" borderId="5" applyBorder="0">
      <alignment horizontal="right"/>
    </xf>
    <xf numFmtId="4" fontId="2" fillId="3" borderId="6">
      <alignment horizontal="right" vertical="center"/>
      <protection locked="0"/>
    </xf>
    <xf numFmtId="49" fontId="3" fillId="0" borderId="0" applyBorder="0">
      <alignment vertical="top"/>
    </xf>
    <xf numFmtId="0" fontId="5" fillId="0" borderId="0"/>
    <xf numFmtId="0" fontId="5" fillId="0" borderId="0"/>
    <xf numFmtId="0" fontId="5" fillId="0" borderId="0"/>
    <xf numFmtId="0" fontId="6" fillId="0" borderId="0"/>
    <xf numFmtId="0" fontId="23" fillId="7" borderId="0" applyNumberFormat="0" applyBorder="0" applyAlignment="0">
      <alignment horizontal="left" vertical="center"/>
    </xf>
    <xf numFmtId="49" fontId="3" fillId="0" borderId="0" applyBorder="0">
      <alignment vertical="top"/>
    </xf>
    <xf numFmtId="0" fontId="1" fillId="0" borderId="0"/>
    <xf numFmtId="0" fontId="3" fillId="0" borderId="0" applyNumberFormat="0" applyFont="0" applyAlignment="0" applyProtection="0">
      <alignment horizontal="left" vertical="center"/>
    </xf>
    <xf numFmtId="0" fontId="1" fillId="0" borderId="0"/>
    <xf numFmtId="49" fontId="3" fillId="7" borderId="0" applyBorder="0">
      <alignment vertical="top"/>
    </xf>
    <xf numFmtId="49" fontId="3" fillId="0" borderId="0" applyBorder="0">
      <alignment vertical="top"/>
    </xf>
    <xf numFmtId="0" fontId="1" fillId="0" borderId="0"/>
    <xf numFmtId="0" fontId="24" fillId="8" borderId="6" applyNumberFormat="0" applyAlignment="0">
      <alignment horizontal="center" vertical="center"/>
    </xf>
    <xf numFmtId="9" fontId="1" fillId="0" borderId="0" applyFont="0" applyFill="0" applyBorder="0" applyAlignment="0" applyProtection="0"/>
    <xf numFmtId="0" fontId="7" fillId="0" borderId="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3" fillId="2" borderId="0" applyFont="0" applyBorder="0">
      <alignment horizontal="right"/>
    </xf>
    <xf numFmtId="4" fontId="3" fillId="2" borderId="0" applyBorder="0">
      <alignment horizontal="right"/>
    </xf>
    <xf numFmtId="4" fontId="3" fillId="9" borderId="7" applyBorder="0">
      <alignment horizontal="right"/>
    </xf>
    <xf numFmtId="4" fontId="3" fillId="10" borderId="6" applyAlignment="0">
      <alignment vertical="center"/>
    </xf>
    <xf numFmtId="0" fontId="24" fillId="9" borderId="8" applyAlignment="0">
      <alignment horizontal="center" vertical="center" wrapText="1"/>
    </xf>
    <xf numFmtId="0" fontId="25" fillId="0" borderId="0" applyNumberFormat="0" applyFill="0" applyBorder="0" applyAlignment="0" applyProtection="0"/>
    <xf numFmtId="4" fontId="3" fillId="2" borderId="5" applyFont="0" applyBorder="0">
      <alignment horizontal="right"/>
    </xf>
    <xf numFmtId="9" fontId="5" fillId="0" borderId="0" applyFont="0" applyFill="0" applyBorder="0" applyAlignment="0" applyProtection="0"/>
  </cellStyleXfs>
  <cellXfs count="79">
    <xf numFmtId="0" fontId="0" fillId="0" borderId="0" xfId="0"/>
    <xf numFmtId="0" fontId="26"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right" vertical="center" wrapText="1"/>
    </xf>
    <xf numFmtId="0" fontId="27"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Fill="1" applyAlignment="1">
      <alignment horizontal="center" vertical="center" wrapText="1"/>
    </xf>
    <xf numFmtId="0" fontId="26" fillId="0" borderId="9" xfId="0" applyFont="1" applyFill="1" applyBorder="1" applyAlignment="1">
      <alignment vertical="center" wrapText="1"/>
    </xf>
    <xf numFmtId="0" fontId="26" fillId="0" borderId="0" xfId="0" applyFont="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26" fillId="0" borderId="9" xfId="0" applyFont="1" applyBorder="1" applyAlignment="1">
      <alignment vertical="center"/>
    </xf>
    <xf numFmtId="0" fontId="29" fillId="0" borderId="0" xfId="0" applyFont="1" applyAlignment="1">
      <alignment vertical="center"/>
    </xf>
    <xf numFmtId="0" fontId="30" fillId="0" borderId="0" xfId="65" quotePrefix="1" applyFont="1" applyAlignment="1">
      <alignment vertical="center"/>
    </xf>
    <xf numFmtId="0" fontId="29" fillId="0" borderId="0" xfId="0" applyFont="1" applyAlignment="1">
      <alignment horizontal="center" vertical="center" wrapText="1"/>
    </xf>
    <xf numFmtId="0" fontId="3" fillId="0" borderId="9"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0" xfId="65" applyFont="1" applyAlignment="1">
      <alignment vertical="center"/>
    </xf>
    <xf numFmtId="0" fontId="27" fillId="0" borderId="0" xfId="0" applyFont="1" applyAlignment="1">
      <alignment horizontal="center" vertical="center"/>
    </xf>
    <xf numFmtId="0" fontId="26" fillId="0" borderId="0" xfId="0" applyFont="1" applyAlignment="1">
      <alignment horizontal="right" vertical="center"/>
    </xf>
    <xf numFmtId="0" fontId="26" fillId="0" borderId="0" xfId="0" applyFont="1" applyAlignment="1">
      <alignment horizontal="center" vertical="center"/>
    </xf>
    <xf numFmtId="49" fontId="26" fillId="0" borderId="9" xfId="0" applyNumberFormat="1" applyFont="1" applyBorder="1" applyAlignment="1">
      <alignment vertical="center" wrapText="1"/>
    </xf>
    <xf numFmtId="4" fontId="26" fillId="0" borderId="9" xfId="0" applyNumberFormat="1" applyFont="1" applyFill="1" applyBorder="1" applyAlignment="1">
      <alignment horizontal="center" vertical="center"/>
    </xf>
    <xf numFmtId="10" fontId="10" fillId="0" borderId="9" xfId="0" applyNumberFormat="1" applyFont="1" applyFill="1" applyBorder="1" applyAlignment="1">
      <alignment horizontal="center" vertical="center"/>
    </xf>
    <xf numFmtId="0" fontId="26" fillId="0" borderId="0" xfId="0" applyFont="1" applyFill="1" applyAlignment="1">
      <alignment horizontal="center" vertical="center"/>
    </xf>
    <xf numFmtId="0" fontId="26" fillId="0" borderId="0" xfId="0" applyFont="1" applyFill="1" applyAlignment="1">
      <alignment vertical="center"/>
    </xf>
    <xf numFmtId="0" fontId="26" fillId="0" borderId="0" xfId="0" applyFont="1" applyFill="1" applyAlignment="1">
      <alignment horizontal="right" vertical="center"/>
    </xf>
    <xf numFmtId="0" fontId="26" fillId="0" borderId="9" xfId="0" applyFont="1" applyFill="1" applyBorder="1" applyAlignment="1">
      <alignment horizontal="center" vertical="center"/>
    </xf>
    <xf numFmtId="0" fontId="26" fillId="0" borderId="9" xfId="0" applyFont="1" applyFill="1" applyBorder="1" applyAlignment="1">
      <alignment horizontal="left" vertical="center" wrapText="1"/>
    </xf>
    <xf numFmtId="0" fontId="26" fillId="0" borderId="9" xfId="0" applyFont="1" applyFill="1" applyBorder="1" applyAlignment="1">
      <alignment horizontal="left" vertical="center" wrapText="1" indent="2"/>
    </xf>
    <xf numFmtId="16" fontId="26" fillId="0" borderId="9" xfId="0" applyNumberFormat="1" applyFont="1" applyFill="1" applyBorder="1" applyAlignment="1">
      <alignment horizontal="center" vertical="center"/>
    </xf>
    <xf numFmtId="4" fontId="26" fillId="11" borderId="9" xfId="0" applyNumberFormat="1" applyFont="1" applyFill="1" applyBorder="1" applyAlignment="1">
      <alignment horizontal="center" vertical="center"/>
    </xf>
    <xf numFmtId="43" fontId="26" fillId="11" borderId="9" xfId="0" applyNumberFormat="1" applyFont="1" applyFill="1" applyBorder="1" applyAlignment="1">
      <alignment horizontal="center" vertical="center" wrapText="1"/>
    </xf>
    <xf numFmtId="0" fontId="26" fillId="0" borderId="14" xfId="0" applyFont="1" applyFill="1" applyBorder="1" applyAlignment="1">
      <alignment horizontal="right" vertical="center" wrapText="1"/>
    </xf>
    <xf numFmtId="0" fontId="26" fillId="0" borderId="15" xfId="0" applyFont="1" applyBorder="1" applyAlignment="1">
      <alignment horizontal="left" vertical="center" wrapText="1"/>
    </xf>
    <xf numFmtId="0" fontId="26" fillId="11" borderId="9" xfId="0" applyFont="1" applyFill="1" applyBorder="1" applyAlignment="1">
      <alignment vertical="center"/>
    </xf>
    <xf numFmtId="0" fontId="26" fillId="0" borderId="14" xfId="0" applyFont="1" applyFill="1" applyBorder="1" applyAlignment="1">
      <alignment horizontal="left" vertical="center" wrapText="1" indent="2"/>
    </xf>
    <xf numFmtId="0" fontId="26" fillId="0" borderId="9" xfId="0" applyFont="1" applyFill="1" applyBorder="1" applyAlignment="1">
      <alignment horizontal="left" vertical="center" wrapText="1" indent="1"/>
    </xf>
    <xf numFmtId="4" fontId="26" fillId="0" borderId="0" xfId="0" applyNumberFormat="1" applyFont="1" applyFill="1" applyAlignment="1">
      <alignment vertical="center"/>
    </xf>
    <xf numFmtId="0" fontId="26" fillId="0" borderId="0" xfId="0" applyFont="1" applyAlignment="1">
      <alignment horizontal="left" vertical="center"/>
    </xf>
    <xf numFmtId="0" fontId="27" fillId="0" borderId="0" xfId="0" applyFont="1" applyFill="1" applyAlignment="1">
      <alignment horizontal="center" vertical="center"/>
    </xf>
    <xf numFmtId="0" fontId="26" fillId="0" borderId="9" xfId="0" applyFont="1" applyFill="1" applyBorder="1" applyAlignment="1">
      <alignment horizontal="center" vertical="center" wrapText="1"/>
    </xf>
    <xf numFmtId="0" fontId="26" fillId="0" borderId="9" xfId="0" applyFont="1" applyBorder="1" applyAlignment="1">
      <alignment horizontal="center" vertical="center" wrapText="1"/>
    </xf>
    <xf numFmtId="166" fontId="10" fillId="0" borderId="9" xfId="0" applyNumberFormat="1" applyFont="1" applyFill="1" applyBorder="1" applyAlignment="1">
      <alignment horizontal="center" vertical="center"/>
    </xf>
    <xf numFmtId="0" fontId="26" fillId="0" borderId="9" xfId="0" applyFont="1" applyFill="1" applyBorder="1" applyAlignment="1">
      <alignment horizontal="center" vertical="center" wrapText="1"/>
    </xf>
    <xf numFmtId="0" fontId="35" fillId="0" borderId="11" xfId="65" applyFont="1" applyBorder="1" applyAlignment="1">
      <alignment vertical="center"/>
    </xf>
    <xf numFmtId="0" fontId="35" fillId="0" borderId="13" xfId="65" applyFont="1" applyBorder="1" applyAlignment="1">
      <alignment vertical="center"/>
    </xf>
    <xf numFmtId="0" fontId="28" fillId="0" borderId="17" xfId="0" applyFont="1" applyBorder="1" applyAlignment="1">
      <alignment horizontal="center" vertical="center"/>
    </xf>
    <xf numFmtId="0" fontId="28" fillId="0" borderId="12" xfId="0" applyFont="1" applyBorder="1" applyAlignment="1">
      <alignment horizontal="left" vertical="center" wrapText="1"/>
    </xf>
    <xf numFmtId="0" fontId="28" fillId="0" borderId="10" xfId="0" applyFont="1" applyBorder="1" applyAlignment="1">
      <alignment horizontal="left" vertical="center" wrapText="1"/>
    </xf>
    <xf numFmtId="0" fontId="28" fillId="0" borderId="18" xfId="0" applyFont="1" applyBorder="1" applyAlignment="1">
      <alignment horizontal="left" vertical="center" wrapText="1"/>
    </xf>
    <xf numFmtId="0" fontId="35" fillId="0" borderId="19" xfId="65" applyFont="1" applyBorder="1" applyAlignment="1">
      <alignment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4" fontId="10" fillId="0" borderId="9" xfId="0" applyNumberFormat="1" applyFont="1" applyFill="1" applyBorder="1" applyAlignment="1">
      <alignment horizontal="center" vertical="center"/>
    </xf>
    <xf numFmtId="43" fontId="10" fillId="11" borderId="9" xfId="0" applyNumberFormat="1" applyFont="1" applyFill="1" applyBorder="1" applyAlignment="1">
      <alignment horizontal="center" vertical="center" wrapText="1"/>
    </xf>
    <xf numFmtId="10" fontId="26" fillId="0" borderId="0" xfId="67" applyNumberFormat="1" applyFont="1" applyAlignment="1">
      <alignment vertical="center"/>
    </xf>
    <xf numFmtId="0" fontId="29" fillId="0" borderId="9" xfId="0" applyFont="1" applyBorder="1" applyAlignment="1">
      <alignment horizontal="center" vertical="center" wrapText="1"/>
    </xf>
    <xf numFmtId="0" fontId="29" fillId="0" borderId="14"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7" fillId="0" borderId="0" xfId="0" applyFont="1" applyAlignment="1">
      <alignment horizontal="center" vertical="center" wrapText="1"/>
    </xf>
    <xf numFmtId="0" fontId="33" fillId="0" borderId="0" xfId="0" applyFont="1" applyAlignment="1">
      <alignment horizontal="center" vertical="center" wrapText="1"/>
    </xf>
    <xf numFmtId="0" fontId="37" fillId="0" borderId="0" xfId="0" applyFont="1" applyFill="1" applyAlignment="1">
      <alignment horizontal="center" vertical="center" wrapText="1"/>
    </xf>
    <xf numFmtId="0" fontId="27" fillId="0" borderId="0" xfId="0" applyFont="1" applyBorder="1" applyAlignment="1">
      <alignment horizontal="center" vertical="center"/>
    </xf>
    <xf numFmtId="0" fontId="36" fillId="0" borderId="0" xfId="0" applyFont="1" applyBorder="1" applyAlignment="1">
      <alignment horizontal="center" vertical="center" wrapText="1"/>
    </xf>
    <xf numFmtId="0" fontId="27" fillId="0" borderId="0" xfId="0" applyFont="1" applyAlignment="1">
      <alignment horizontal="center" vertical="center"/>
    </xf>
    <xf numFmtId="0" fontId="26" fillId="0" borderId="0" xfId="0" applyFont="1" applyFill="1" applyAlignment="1">
      <alignment horizontal="left" vertical="center"/>
    </xf>
    <xf numFmtId="0" fontId="27" fillId="0" borderId="0" xfId="0" applyFont="1" applyFill="1" applyAlignment="1">
      <alignment horizontal="center" vertical="center"/>
    </xf>
    <xf numFmtId="0" fontId="26" fillId="0" borderId="9" xfId="0" applyFont="1" applyFill="1" applyBorder="1" applyAlignment="1">
      <alignment horizontal="center" vertical="center" wrapText="1"/>
    </xf>
    <xf numFmtId="0" fontId="26" fillId="0" borderId="9"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5" xfId="0" applyFont="1" applyBorder="1" applyAlignment="1">
      <alignment horizontal="center" vertical="center" wrapText="1"/>
    </xf>
    <xf numFmtId="4" fontId="10" fillId="0" borderId="14" xfId="0" applyNumberFormat="1" applyFont="1" applyFill="1" applyBorder="1" applyAlignment="1">
      <alignment horizontal="center" vertical="center"/>
    </xf>
    <xf numFmtId="4" fontId="10" fillId="0" borderId="15" xfId="0" applyNumberFormat="1" applyFont="1" applyFill="1" applyBorder="1" applyAlignment="1">
      <alignment horizontal="center" vertical="center"/>
    </xf>
    <xf numFmtId="4" fontId="26" fillId="0" borderId="14" xfId="0" applyNumberFormat="1" applyFont="1" applyFill="1" applyBorder="1" applyAlignment="1">
      <alignment horizontal="center" vertical="center"/>
    </xf>
    <xf numFmtId="4" fontId="26" fillId="0" borderId="15" xfId="0" applyNumberFormat="1" applyFont="1" applyFill="1" applyBorder="1" applyAlignment="1">
      <alignment horizontal="center" vertical="center"/>
    </xf>
    <xf numFmtId="0" fontId="26" fillId="0" borderId="0" xfId="0" applyFont="1" applyFill="1" applyAlignment="1">
      <alignment horizontal="left" vertical="center" wrapText="1"/>
    </xf>
    <xf numFmtId="0" fontId="26" fillId="0" borderId="15" xfId="0" applyFont="1" applyFill="1" applyBorder="1" applyAlignment="1">
      <alignment horizontal="center" vertical="center"/>
    </xf>
  </cellXfs>
  <cellStyles count="68">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Cells 2" xfId="20"/>
    <cellStyle name="Currency [0]" xfId="21"/>
    <cellStyle name="Currency2" xfId="22"/>
    <cellStyle name="Followed Hyperlink" xfId="23"/>
    <cellStyle name="Header 3" xfId="24"/>
    <cellStyle name="Hyperlink" xfId="25"/>
    <cellStyle name="normal" xfId="26"/>
    <cellStyle name="Normal1" xfId="27"/>
    <cellStyle name="Normal2" xfId="28"/>
    <cellStyle name="Percent1" xfId="29"/>
    <cellStyle name="Title 4" xfId="30"/>
    <cellStyle name="Гиперссылка" xfId="65" builtinId="8"/>
    <cellStyle name="Гиперссылка 2" xfId="31"/>
    <cellStyle name="Гиперссылка 2 2" xfId="32"/>
    <cellStyle name="Гиперссылка 4" xfId="33"/>
    <cellStyle name="Гиперссылка 4 2" xfId="34"/>
    <cellStyle name="Границы" xfId="4"/>
    <cellStyle name="Заголовки" xfId="35"/>
    <cellStyle name="Заголовок" xfId="36"/>
    <cellStyle name="ЗаголовокСтолбца" xfId="37"/>
    <cellStyle name="Значение" xfId="38"/>
    <cellStyle name="Значения" xfId="39"/>
    <cellStyle name="Обычный" xfId="0" builtinId="0"/>
    <cellStyle name="Обычный 10" xfId="40"/>
    <cellStyle name="Обычный 11" xfId="41"/>
    <cellStyle name="Обычный 11 3" xfId="42"/>
    <cellStyle name="Обычный 12" xfId="43"/>
    <cellStyle name="Обычный 12 2" xfId="44"/>
    <cellStyle name="Обычный 13" xfId="1"/>
    <cellStyle name="Обычный 2" xfId="3"/>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9 2" xfId="52"/>
    <cellStyle name="Показатели1" xfId="53"/>
    <cellStyle name="Процентный" xfId="67" builtinId="5"/>
    <cellStyle name="Процентный 5" xfId="54"/>
    <cellStyle name="Стиль 1" xfId="55"/>
    <cellStyle name="Финансовый 2" xfId="56"/>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0"/>
  <tableStyles count="0" defaultTableStyle="TableStyleMedium2" defaultPivotStyle="PivotStyleLight16"/>
  <colors>
    <mruColors>
      <color rgb="FF0000FF"/>
      <color rgb="FFCCFFFF"/>
      <color rgb="FFCCFFCC"/>
      <color rgb="FFFFFFCC"/>
      <color rgb="FF99FF33"/>
      <color rgb="FFFFCCFF"/>
      <color rgb="FF66CCFF"/>
      <color rgb="FFFFCC99"/>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285750</xdr:colOff>
      <xdr:row>11</xdr:row>
      <xdr:rowOff>66675</xdr:rowOff>
    </xdr:to>
    <xdr:pic>
      <xdr:nvPicPr>
        <xdr:cNvPr id="2"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xdr:cNvGrpSpPr>
          <a:grpSpLocks/>
        </xdr:cNvGrpSpPr>
      </xdr:nvGrpSpPr>
      <xdr:grpSpPr bwMode="auto">
        <a:xfrm>
          <a:off x="7981950" y="3562350"/>
          <a:ext cx="190500" cy="193675"/>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58;&#1072;&#1088;&#1080;&#1092;&#1099;%202017%20&#1075;&#1086;&#1076;%20&#1044;&#1054;&#1050;&#1059;&#1052;&#1045;&#1053;&#1058;&#1067;/&#1057;&#1084;&#1077;&#1090;&#1072;/&#1056;&#1072;&#1089;&#1095;&#1077;&#1090;%20&#1087;&#1086;%20&#1052;&#1059;_&#1058;&#1050;%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59;&#1088;&#1072;&#1083;/FORM4.2017(v1.0)%20&#1040;&#1058;&#1069;&#1062;%20(&#1058;&#1043;6,7)%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59;&#1088;&#1072;&#1083;/FORM4.2017(v1.0)%20&#1040;&#1058;&#1069;&#1062;%20(&#1058;&#1043;1,2,3,5)%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17/&#1042;&#1056;/&#1060;&#1086;&#1088;&#1090;&#1091;&#1084;_&#1040;&#1088;&#1075;&#1072;&#1103;&#1096;&#1089;&#1082;&#1072;&#1103;%20&#1058;&#1069;&#1062;%20&#1073;&#1077;&#1079;%20&#1044;&#1055;&#1052;_&#1053;&#1042;_GRES.DV.2017.GK(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69;&#1085;&#1077;&#1088;&#1075;&#1086;&#1089;&#1080;&#1089;&#1090;&#1077;&#1084;&#1072;%20&#1059;&#1088;&#1072;&#1083;_2008-2015_2015%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58;&#1072;&#1088;&#1080;&#1092;&#1099;%202017%20&#1075;&#1086;&#1076;%20&#1044;&#1054;&#1050;&#1059;&#1052;&#1045;&#1053;&#1058;&#1067;/&#1060;&#1072;&#1082;&#1090;%202015/&#1057;&#1077;&#1073;&#1077;&#1089;&#1090;&#1086;&#1080;&#1084;&#1086;&#1089;&#1090;&#1100;/&#1057;&#1084;&#1077;&#1090;&#1072;%204.6._2015%20&#1075;&#1086;&#10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48;&#1090;&#1086;&#1075;&#1080;%20&#1087;&#1086;%20&#1090;&#1072;&#1088;&#1080;&#1092;&#1072;&#1084;/&#1058;&#1072;&#1088;&#1080;&#1092;&#1099;%202016-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16/&#1042;&#1080;&#1044;/&#1042;%20&#1096;&#1072;&#1073;&#1083;&#1086;&#1085;&#1077;%202016%20&#1075;&#1086;&#1076;&#1072;/&#1054;&#1040;&#1054;%20&#1060;&#1086;&#1088;&#1090;&#1091;&#1084;%20_&#1040;&#1058;&#1069;&#1062;%20&#1073;&#1077;&#1079;%20&#1044;&#1055;&#1052;_&#1053;&#1042;_16_&#1042;(v1.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58;&#1072;&#1088;&#1080;&#1092;&#1085;&#1099;&#1077;%20&#1088;&#1077;&#1096;&#1077;&#1085;&#1080;&#1103;/&#1058;&#1072;&#1088;&#1080;&#1092;&#1085;&#1099;&#1077;%20&#1088;&#1077;&#1096;&#1077;&#1085;&#1080;&#1103;_&#1058;&#1069;%20&#1080;%20&#1058;&#10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 ТЭ АТЭЦ"/>
      <sheetName val="ПО ТЭ Челябинск"/>
      <sheetName val="ПО ТЭ Тюмень"/>
      <sheetName val="Структура ПО Челябинск"/>
      <sheetName val="Структура ПО АТЭЦ"/>
      <sheetName val="Структура ПО Тюмень"/>
      <sheetName val="Смета ЧТЭЦ-1_ТЭ"/>
      <sheetName val="Смета ЧТЭЦ-2_ТЭ"/>
      <sheetName val="Смета ЧТЭЦ-3_ТЭ"/>
      <sheetName val="Смета ЧГРЭС_ТЭ"/>
      <sheetName val="Смета Челябинск_ТЭ"/>
      <sheetName val="Смета ЧТЭЦ-1"/>
      <sheetName val="Смета ЧТЭЦ-2"/>
      <sheetName val="Смета ЧТЭЦ-3"/>
      <sheetName val="Смета ЧГРЭС"/>
      <sheetName val="Смета Челябинск"/>
      <sheetName val="Смета АТЭЦ"/>
      <sheetName val="Смета ТТЭЦ-1"/>
      <sheetName val="Смета ТТЭЦ-2"/>
      <sheetName val="Смета Тюмень"/>
      <sheetName val="Смета АТЭЦ_ТЭ"/>
      <sheetName val="Смета ТТЭЦ-1_ТЭ"/>
      <sheetName val="Смета ТТЭЦ-2_ТЭ"/>
      <sheetName val="Смета Тюмень_ТЭ"/>
      <sheetName val="Эн.ресурсы (хоз.н) ЧТЭЦ-1"/>
      <sheetName val="Эн.ресурсы (хоз.н) ЧГРЭС"/>
      <sheetName val="Эн.ресурсы (хоз.н) АТЭЦ"/>
      <sheetName val="Эн.ресурсы (хоз.н) ТТЭЦ-1"/>
      <sheetName val="Эн.ресурсы (хоз.н) ТТЭЦ-2"/>
      <sheetName val="Эн.ресурсы (тех.н) ЧТЭЦ-2"/>
      <sheetName val="Эн.ресурсы (тех.н) ЧТЭЦ-3"/>
      <sheetName val="Эн.ресурсы (тех.н) ТТЭЦ-2"/>
      <sheetName val="Тех.вода ЧТЭЦ-1"/>
      <sheetName val="Тех.вода ЧТЭЦ-2"/>
      <sheetName val="Тех.вода ЧТЭЦ-3"/>
      <sheetName val="Тех.вода ЧГРЭС"/>
      <sheetName val="Тех.вода АТЭЦ"/>
      <sheetName val="Тех.вода ТТЭЦ-1"/>
      <sheetName val="Тех.вода ТТЭЦ-2"/>
      <sheetName val="Труд ЧТЭЦ-1"/>
      <sheetName val="Труд ЧТЭЦ-2"/>
      <sheetName val="Труд ЧТЭЦ-3"/>
      <sheetName val="Труд ЧГРЭС"/>
      <sheetName val="Труд АТЭЦ"/>
      <sheetName val="Труд ТТЭЦ-1"/>
      <sheetName val="Труд ТТЭЦ-2"/>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Фин.кап.влож._ЧО"/>
      <sheetName val="Фин.кап.влож._Тюмень"/>
      <sheetName val="Объекты кап.влож._ЧО_2016"/>
      <sheetName val="Объекты кап.влож._Тюмень_2016"/>
      <sheetName val="Объекты кап.влож._ЧО"/>
      <sheetName val="Объекты кап.влож._Тюмень"/>
      <sheetName val="5.1 ЧТЭЦ-1"/>
      <sheetName val="5.1 ЧТЭЦ-2"/>
      <sheetName val="5.1 ЧТЭЦ-3"/>
      <sheetName val="5.1 ЧГРЭС"/>
      <sheetName val="5.1 Челябинск"/>
      <sheetName val="5.1 АТЭЦ"/>
      <sheetName val="5.2 Челябинск"/>
      <sheetName val="5.2 АТЭЦ"/>
      <sheetName val="5.3 ЧТЭЦ-1"/>
      <sheetName val="5.3 ЧТЭЦ-2"/>
      <sheetName val="5.3 ЧТЭЦ-3"/>
      <sheetName val="5.3 ЧГРЭС"/>
      <sheetName val="5.3 Челябинск"/>
      <sheetName val="5.3 АТЭЦ"/>
      <sheetName val="5.4 ЧТЭЦ-1"/>
      <sheetName val="5.4 ЧТЭЦ-2"/>
      <sheetName val="5.4 ЧТЭЦ-3"/>
      <sheetName val="5.4 ЧГРЭС"/>
      <sheetName val="5.4 Челябинск"/>
      <sheetName val="5.4 АТЭЦ"/>
      <sheetName val="5.9 ЧТЭЦ-1"/>
      <sheetName val="5.9 ЧТЭЦ-2"/>
      <sheetName val="5.9 ЧТЭЦ-3"/>
      <sheetName val="5.9 ЧГРЭС"/>
      <sheetName val="5.9 Челябинск"/>
      <sheetName val="5.9 АТЭЦ"/>
      <sheetName val="6.1. ЧО"/>
      <sheetName val="Челябинск_пг"/>
      <sheetName val="АТЭЦ_пг"/>
      <sheetName val="5.1 ТТЭЦ-1"/>
      <sheetName val="5.1 ТТЭЦ-2"/>
      <sheetName val="5.1 Тюмень"/>
      <sheetName val="5.2 Тюмень"/>
      <sheetName val="5.3 ТТЭЦ-1"/>
      <sheetName val="5.3 ТТЭЦ-2"/>
      <sheetName val="5.3 Тюмень"/>
      <sheetName val="5.4 ТТЭЦ-1"/>
      <sheetName val="5.4 ТТЭЦ-2"/>
      <sheetName val="5.4 Тюмень"/>
      <sheetName val="5.9 ТТЭЦ-1"/>
      <sheetName val="5.9 ТТЭЦ-2"/>
      <sheetName val="5.9 Тюмень"/>
      <sheetName val="6.1. ТО"/>
      <sheetName val="Тюмень_пг"/>
      <sheetName val="ПО ТН ЧТЭЦ-1"/>
      <sheetName val="ПО ТН ЧТЭЦ-2"/>
      <sheetName val="ПО ТН ЧТЭЦ-3"/>
      <sheetName val="ПО ТН ЧГРЭС"/>
      <sheetName val="ПО ТН Челябинск"/>
      <sheetName val="ПО ТН АТЭЦ"/>
      <sheetName val="ПО ТН ЧО"/>
      <sheetName val="ПО ТН ТТЭЦ-1"/>
      <sheetName val="ПО ТН ТТЭЦ-2"/>
      <sheetName val="ПО ТН Тюмень"/>
      <sheetName val="Тариф ХОВ ЧТЭЦ-1"/>
      <sheetName val="Тариф ХОВ ЧТЭЦ-2"/>
      <sheetName val="Тариф ХОВ ЧТЭЦ-3"/>
      <sheetName val="Тариф ХОВ ЧГРЭС"/>
      <sheetName val="Тариф ХОВ Челябинск"/>
      <sheetName val="Тариф ХОВ АТЭЦ"/>
      <sheetName val="Тариф ОВ ЧТЭЦ-1"/>
      <sheetName val="Тариф ОВ ЧТЭЦ-2"/>
      <sheetName val="Тариф ОВ ЧТЭЦ-3"/>
      <sheetName val="Тариф ОВ ЧГРЭС"/>
      <sheetName val="Тариф ОВ Челябинск"/>
      <sheetName val="Тариф ОВ АТЭЦ"/>
      <sheetName val="ТН_ЧО"/>
      <sheetName val="Тариф ХОВ ТТЭЦ-1"/>
      <sheetName val="Тариф ОВ ТТЭЦ-1"/>
      <sheetName val="Тариф ХОВ ТТЭЦ-2"/>
      <sheetName val="Тариф ХОВ Тюмень"/>
      <sheetName val="ТН_Тюмен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ow r="79">
          <cell r="I79">
            <v>723.60272328271651</v>
          </cell>
        </row>
        <row r="86">
          <cell r="I86">
            <v>678.80773212394911</v>
          </cell>
        </row>
        <row r="87">
          <cell r="I87">
            <v>667.22953232649047</v>
          </cell>
        </row>
        <row r="91">
          <cell r="I91">
            <v>704.88561880179327</v>
          </cell>
        </row>
      </sheetData>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ow r="44">
          <cell r="I44">
            <v>567.33666925806165</v>
          </cell>
        </row>
      </sheetData>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ow r="29">
          <cell r="E29">
            <v>53.329786883110209</v>
          </cell>
        </row>
        <row r="43">
          <cell r="E43">
            <v>26.281967363798046</v>
          </cell>
        </row>
        <row r="44">
          <cell r="E44">
            <v>41.301688761982867</v>
          </cell>
        </row>
      </sheetData>
      <sheetData sheetId="126" refreshError="1"/>
      <sheetData sheetId="127" refreshError="1"/>
      <sheetData sheetId="128" refreshError="1"/>
      <sheetData sheetId="129" refreshError="1"/>
      <sheetData sheetId="130">
        <row r="19">
          <cell r="E19">
            <v>34.701059065994443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row r="22">
          <cell r="I22">
            <v>10.885999999999999</v>
          </cell>
        </row>
      </sheetData>
      <sheetData sheetId="5">
        <row r="22">
          <cell r="I22">
            <v>9.3569999999999993</v>
          </cell>
        </row>
      </sheetData>
      <sheetData sheetId="6">
        <row r="22">
          <cell r="I22">
            <v>10.340999999999999</v>
          </cell>
        </row>
      </sheetData>
      <sheetData sheetId="7">
        <row r="22">
          <cell r="I22">
            <v>8.5579999999999998</v>
          </cell>
        </row>
      </sheetData>
      <sheetData sheetId="8">
        <row r="22">
          <cell r="I22">
            <v>0</v>
          </cell>
        </row>
      </sheetData>
      <sheetData sheetId="9">
        <row r="22">
          <cell r="I22">
            <v>0</v>
          </cell>
        </row>
      </sheetData>
      <sheetData sheetId="10">
        <row r="22">
          <cell r="I22">
            <v>0</v>
          </cell>
        </row>
      </sheetData>
      <sheetData sheetId="11">
        <row r="22">
          <cell r="I22">
            <v>2.4740000000000002</v>
          </cell>
        </row>
      </sheetData>
      <sheetData sheetId="12">
        <row r="22">
          <cell r="I22">
            <v>0</v>
          </cell>
        </row>
      </sheetData>
      <sheetData sheetId="13">
        <row r="22">
          <cell r="I22">
            <v>6.2939999999999996</v>
          </cell>
        </row>
      </sheetData>
      <sheetData sheetId="14">
        <row r="22">
          <cell r="I22">
            <v>7.4889999999999999</v>
          </cell>
        </row>
      </sheetData>
      <sheetData sheetId="15">
        <row r="22">
          <cell r="I22">
            <v>9.391</v>
          </cell>
        </row>
      </sheetData>
      <sheetData sheetId="16">
        <row r="21">
          <cell r="J21">
            <v>59.238999999999997</v>
          </cell>
        </row>
      </sheetData>
      <sheetData sheetId="17">
        <row r="21">
          <cell r="J21">
            <v>19.052</v>
          </cell>
        </row>
      </sheetData>
      <sheetData sheetId="18"/>
      <sheetData sheetId="19"/>
      <sheetData sheetId="20">
        <row r="11">
          <cell r="G11">
            <v>50</v>
          </cell>
          <cell r="H11">
            <v>50</v>
          </cell>
        </row>
        <row r="12">
          <cell r="H12">
            <v>37.254999999999995</v>
          </cell>
        </row>
        <row r="14">
          <cell r="H14">
            <v>1.9395561315924226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row r="22">
          <cell r="I22">
            <v>62.529000000000003</v>
          </cell>
        </row>
      </sheetData>
      <sheetData sheetId="5">
        <row r="22">
          <cell r="I22">
            <v>57.984000000000002</v>
          </cell>
        </row>
      </sheetData>
      <sheetData sheetId="6">
        <row r="22">
          <cell r="I22">
            <v>51.04</v>
          </cell>
        </row>
      </sheetData>
      <sheetData sheetId="7">
        <row r="22">
          <cell r="I22">
            <v>41.445</v>
          </cell>
        </row>
      </sheetData>
      <sheetData sheetId="8">
        <row r="22">
          <cell r="I22">
            <v>22.445</v>
          </cell>
        </row>
      </sheetData>
      <sheetData sheetId="9">
        <row r="22">
          <cell r="I22">
            <v>9.6802428256070634</v>
          </cell>
        </row>
      </sheetData>
      <sheetData sheetId="10">
        <row r="22">
          <cell r="I22">
            <v>6.4429076873655573</v>
          </cell>
        </row>
      </sheetData>
      <sheetData sheetId="11">
        <row r="22">
          <cell r="I22">
            <v>11.121</v>
          </cell>
        </row>
      </sheetData>
      <sheetData sheetId="12">
        <row r="22">
          <cell r="I22">
            <v>18.404980130057798</v>
          </cell>
        </row>
      </sheetData>
      <sheetData sheetId="13">
        <row r="22">
          <cell r="I22">
            <v>45.978000000000002</v>
          </cell>
        </row>
      </sheetData>
      <sheetData sheetId="14">
        <row r="22">
          <cell r="I22">
            <v>55.14</v>
          </cell>
        </row>
      </sheetData>
      <sheetData sheetId="15">
        <row r="22">
          <cell r="I22">
            <v>59.85</v>
          </cell>
        </row>
      </sheetData>
      <sheetData sheetId="16">
        <row r="21">
          <cell r="J21">
            <v>188.952</v>
          </cell>
        </row>
      </sheetData>
      <sheetData sheetId="17">
        <row r="21">
          <cell r="J21">
            <v>238.70699999999999</v>
          </cell>
        </row>
      </sheetData>
      <sheetData sheetId="18"/>
      <sheetData sheetId="19"/>
      <sheetData sheetId="20">
        <row r="11">
          <cell r="G11">
            <v>145</v>
          </cell>
          <cell r="H11">
            <v>145</v>
          </cell>
        </row>
        <row r="12">
          <cell r="H12">
            <v>143.72333333333333</v>
          </cell>
        </row>
        <row r="14">
          <cell r="H14">
            <v>13.085239855350743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modHTTP"/>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sheetData sheetId="1"/>
      <sheetData sheetId="2"/>
      <sheetData sheetId="3"/>
      <sheetData sheetId="4"/>
      <sheetData sheetId="5"/>
      <sheetData sheetId="6">
        <row r="9">
          <cell r="J9">
            <v>195</v>
          </cell>
          <cell r="L9">
            <v>195</v>
          </cell>
        </row>
        <row r="10">
          <cell r="J10">
            <v>164.022525</v>
          </cell>
          <cell r="L10">
            <v>165.18705623826588</v>
          </cell>
        </row>
        <row r="11">
          <cell r="J11">
            <v>1088.2060000000001</v>
          </cell>
          <cell r="L11">
            <v>1090.3020000000001</v>
          </cell>
        </row>
        <row r="13">
          <cell r="J13">
            <v>978.5571428500001</v>
          </cell>
          <cell r="L13">
            <v>962.08900000000017</v>
          </cell>
        </row>
        <row r="14">
          <cell r="J14">
            <v>1603.44</v>
          </cell>
          <cell r="L14">
            <v>1582.6479999999999</v>
          </cell>
        </row>
        <row r="15">
          <cell r="J15">
            <v>1603.44</v>
          </cell>
          <cell r="L15">
            <v>1582.6479999999999</v>
          </cell>
        </row>
        <row r="17">
          <cell r="J17">
            <v>2016310.7436002074</v>
          </cell>
          <cell r="L17">
            <v>2050769.0630249318</v>
          </cell>
        </row>
        <row r="18">
          <cell r="J18">
            <v>1149759.7647570786</v>
          </cell>
          <cell r="L18">
            <v>1173991.8491765705</v>
          </cell>
        </row>
        <row r="19">
          <cell r="J19">
            <v>866550.97884312877</v>
          </cell>
          <cell r="L19">
            <v>876777.21384836128</v>
          </cell>
        </row>
        <row r="20">
          <cell r="J20">
            <v>123119.75</v>
          </cell>
          <cell r="L20">
            <v>125109.86</v>
          </cell>
        </row>
        <row r="60">
          <cell r="J60">
            <v>1563515.4624757259</v>
          </cell>
          <cell r="L60">
            <v>1653459.8008145778</v>
          </cell>
        </row>
        <row r="61">
          <cell r="J61">
            <v>1150839.1132856421</v>
          </cell>
          <cell r="L61">
            <v>1175116.2893098688</v>
          </cell>
        </row>
        <row r="62">
          <cell r="J62">
            <v>412676.3491900838</v>
          </cell>
          <cell r="L62">
            <v>478343.51150470902</v>
          </cell>
        </row>
        <row r="64">
          <cell r="L64">
            <v>1221.4216037288325</v>
          </cell>
        </row>
        <row r="67">
          <cell r="L67">
            <v>241314.06055546008</v>
          </cell>
        </row>
      </sheetData>
      <sheetData sheetId="7"/>
      <sheetData sheetId="8"/>
      <sheetData sheetId="9"/>
      <sheetData sheetId="10">
        <row r="26">
          <cell r="G26">
            <v>380.74214715980742</v>
          </cell>
        </row>
        <row r="29">
          <cell r="G29">
            <v>174.5160445990922</v>
          </cell>
        </row>
        <row r="181">
          <cell r="G181">
            <v>1220.2528551688777</v>
          </cell>
        </row>
      </sheetData>
      <sheetData sheetId="11">
        <row r="26">
          <cell r="G26">
            <v>370.4</v>
          </cell>
        </row>
        <row r="29">
          <cell r="G29">
            <v>171.7</v>
          </cell>
        </row>
      </sheetData>
      <sheetData sheetId="12"/>
      <sheetData sheetId="13"/>
      <sheetData sheetId="14"/>
      <sheetData sheetId="15"/>
      <sheetData sheetId="16"/>
      <sheetData sheetId="17">
        <row r="15">
          <cell r="I15">
            <v>293</v>
          </cell>
          <cell r="K15">
            <v>293</v>
          </cell>
        </row>
        <row r="43">
          <cell r="I43">
            <v>45220.373053335192</v>
          </cell>
          <cell r="K43">
            <v>65548.866614534258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Ice_2"/>
      <sheetName val="Ice_3"/>
      <sheetName val="Ice_4"/>
      <sheetName val="Ice_5"/>
      <sheetName val="Ice_6"/>
      <sheetName val="Ice_7"/>
      <sheetName val="Ice_8"/>
      <sheetName val="Ice_9"/>
      <sheetName val="Ice_10"/>
      <sheetName val="Ice_11"/>
      <sheetName val="Ice_12"/>
      <sheetName val="Ice_13"/>
      <sheetName val="Ice_14"/>
      <sheetName val="ЧТЭЦ-1"/>
      <sheetName val="ЧТЭЦ-1 действ"/>
      <sheetName val="ЧТЭЦ-1 нов"/>
      <sheetName val="ЧТЭЦ-2"/>
      <sheetName val="ЧТЭЦ-3"/>
      <sheetName val="ЧТЭЦ-3 действ"/>
      <sheetName val="ЧТЭЦ-3 нов"/>
      <sheetName val="ЧГРЭС"/>
      <sheetName val="ЧГРЭС действ"/>
      <sheetName val="ЧГРЭС Б1"/>
      <sheetName val="Челябинск"/>
      <sheetName val="АТЭЦ"/>
      <sheetName val="Челябинская област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5">
          <cell r="N35">
            <v>139.90784219067459</v>
          </cell>
        </row>
      </sheetData>
      <sheetData sheetId="15">
        <row r="35">
          <cell r="N35">
            <v>183.51874458792929</v>
          </cell>
        </row>
      </sheetData>
      <sheetData sheetId="16">
        <row r="35">
          <cell r="N35">
            <v>118.28740444329348</v>
          </cell>
        </row>
      </sheetData>
      <sheetData sheetId="17">
        <row r="35">
          <cell r="N35">
            <v>170.35341591913718</v>
          </cell>
        </row>
      </sheetData>
      <sheetData sheetId="18">
        <row r="35">
          <cell r="N35">
            <v>152.2666664705263</v>
          </cell>
        </row>
      </sheetData>
      <sheetData sheetId="19">
        <row r="35">
          <cell r="N35">
            <v>165.84570945235933</v>
          </cell>
        </row>
      </sheetData>
      <sheetData sheetId="20">
        <row r="35">
          <cell r="N35">
            <v>100.03919472663536</v>
          </cell>
        </row>
      </sheetData>
      <sheetData sheetId="21">
        <row r="35">
          <cell r="N35">
            <v>172.75364328737834</v>
          </cell>
        </row>
      </sheetData>
      <sheetData sheetId="22"/>
      <sheetData sheetId="23"/>
      <sheetData sheetId="24">
        <row r="89">
          <cell r="N89">
            <v>734.56300000027989</v>
          </cell>
        </row>
      </sheetData>
      <sheetData sheetId="25">
        <row r="9">
          <cell r="N9">
            <v>1174.18</v>
          </cell>
        </row>
        <row r="24">
          <cell r="N24">
            <v>1044.1564800000001</v>
          </cell>
          <cell r="V24">
            <v>112.764754</v>
          </cell>
          <cell r="AD24">
            <v>100.55286099999999</v>
          </cell>
          <cell r="AL24">
            <v>96.388046999999986</v>
          </cell>
          <cell r="AX24">
            <v>85.069875999999994</v>
          </cell>
          <cell r="BF24">
            <v>86.512016000000003</v>
          </cell>
          <cell r="BN24">
            <v>74.976741999999987</v>
          </cell>
          <cell r="BZ24">
            <v>73.646544999999989</v>
          </cell>
          <cell r="CH24">
            <v>69.078523999999987</v>
          </cell>
          <cell r="CP24">
            <v>73.154888</v>
          </cell>
          <cell r="DB24">
            <v>86.87733999999999</v>
          </cell>
          <cell r="DJ24">
            <v>90.590955999999991</v>
          </cell>
          <cell r="DR24">
            <v>94.543930999999986</v>
          </cell>
        </row>
        <row r="25">
          <cell r="N25">
            <v>1559.7519999999997</v>
          </cell>
        </row>
        <row r="28">
          <cell r="N28">
            <v>1556.8259999999998</v>
          </cell>
        </row>
        <row r="30">
          <cell r="N30">
            <v>375.78169522447445</v>
          </cell>
        </row>
        <row r="35">
          <cell r="N35">
            <v>171.78628397337488</v>
          </cell>
        </row>
        <row r="170">
          <cell r="N170">
            <v>1819837.8367099997</v>
          </cell>
        </row>
        <row r="186">
          <cell r="N186">
            <v>1082675.3905724299</v>
          </cell>
          <cell r="V186">
            <v>104481.33072338918</v>
          </cell>
          <cell r="AD186">
            <v>90803.804640420887</v>
          </cell>
          <cell r="AL186">
            <v>85401.181563950653</v>
          </cell>
          <cell r="AX186">
            <v>82686.376929933875</v>
          </cell>
          <cell r="BF186">
            <v>110886.52500165164</v>
          </cell>
          <cell r="BN186">
            <v>98841.518855917006</v>
          </cell>
          <cell r="BZ186">
            <v>85517.710031323499</v>
          </cell>
          <cell r="CH186">
            <v>82125.681398454573</v>
          </cell>
          <cell r="CP186">
            <v>103989.05737639713</v>
          </cell>
          <cell r="DB186">
            <v>72662.816374947142</v>
          </cell>
          <cell r="DJ186">
            <v>80743.461370331497</v>
          </cell>
          <cell r="DR186">
            <v>84535.926305712856</v>
          </cell>
        </row>
      </sheetData>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ЧТЭЦ-1"/>
      <sheetName val="ЧТЭЦ-2"/>
      <sheetName val="ЧТЭЦ-3"/>
      <sheetName val="ЧГРЭС"/>
      <sheetName val="Челябинск"/>
      <sheetName val="АТЭЦ"/>
      <sheetName val="ДирУР"/>
      <sheetName val="ЧО"/>
      <sheetName val="ЭС УР"/>
      <sheetName val="ТТЭЦ-1"/>
      <sheetName val="ТТЭЦ-2"/>
      <sheetName val="Тюмень"/>
      <sheetName val="ТТЭЦ"/>
      <sheetName val="ТО"/>
      <sheetName val="НГРЭС"/>
      <sheetName val="ДирЗСР"/>
      <sheetName val="ЗСР"/>
      <sheetName val="ЭС ЗСР"/>
      <sheetName val="ИА"/>
      <sheetName val="Фортум"/>
      <sheetName val="ОСВ_свод"/>
      <sheetName val="ОСВ"/>
      <sheetName val="ООО ТТЭЦ"/>
      <sheetName val="Смета 4.6._2015 год"/>
    </sheetNames>
    <sheetDataSet>
      <sheetData sheetId="0">
        <row r="7">
          <cell r="C7">
            <v>2145649.2264399999</v>
          </cell>
        </row>
      </sheetData>
      <sheetData sheetId="1">
        <row r="7">
          <cell r="C7">
            <v>3742476.0092999996</v>
          </cell>
        </row>
      </sheetData>
      <sheetData sheetId="2">
        <row r="7">
          <cell r="C7">
            <v>6099991.4170399997</v>
          </cell>
        </row>
      </sheetData>
      <sheetData sheetId="3">
        <row r="7">
          <cell r="C7">
            <v>1934463.5427200003</v>
          </cell>
        </row>
      </sheetData>
      <sheetData sheetId="4"/>
      <sheetData sheetId="5">
        <row r="7">
          <cell r="C7">
            <v>2840603.3846199997</v>
          </cell>
          <cell r="K7">
            <v>1268939.96</v>
          </cell>
          <cell r="O7">
            <v>0</v>
          </cell>
          <cell r="S7">
            <v>488627.16517000005</v>
          </cell>
          <cell r="W7">
            <v>0</v>
          </cell>
          <cell r="AA7">
            <v>1053422.5702600002</v>
          </cell>
          <cell r="AI7">
            <v>0</v>
          </cell>
          <cell r="AU7">
            <v>2786.3870199999992</v>
          </cell>
          <cell r="AY7">
            <v>26797.84217</v>
          </cell>
          <cell r="BC7">
            <v>29.46</v>
          </cell>
        </row>
      </sheetData>
      <sheetData sheetId="6"/>
      <sheetData sheetId="7"/>
      <sheetData sheetId="8"/>
      <sheetData sheetId="9">
        <row r="7">
          <cell r="C7">
            <v>6092606.5908000004</v>
          </cell>
        </row>
      </sheetData>
      <sheetData sheetId="10">
        <row r="7">
          <cell r="C7">
            <v>5635455.0120099988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Тарифы ЭЭ и ГМ"/>
      <sheetName val="Тарифы ТЭ и ТН"/>
      <sheetName val="Лист1"/>
      <sheetName val="РД ВР"/>
      <sheetName val="Лист3"/>
    </sheetNames>
    <sheetDataSet>
      <sheetData sheetId="0" refreshError="1"/>
      <sheetData sheetId="1">
        <row r="7">
          <cell r="P7">
            <v>1094.18</v>
          </cell>
          <cell r="Q7">
            <v>1094.18</v>
          </cell>
          <cell r="T7">
            <v>1094.18</v>
          </cell>
          <cell r="U7">
            <v>1176.06</v>
          </cell>
        </row>
        <row r="28">
          <cell r="P28">
            <v>260049.22</v>
          </cell>
          <cell r="Q28">
            <v>260049.22</v>
          </cell>
          <cell r="T28">
            <v>209664.47</v>
          </cell>
          <cell r="U28">
            <v>209664.47</v>
          </cell>
        </row>
      </sheetData>
      <sheetData sheetId="2">
        <row r="6">
          <cell r="N6">
            <v>554.30999999999995</v>
          </cell>
          <cell r="O6">
            <v>587.9</v>
          </cell>
          <cell r="Q6">
            <v>587.9</v>
          </cell>
          <cell r="R6">
            <v>632.27</v>
          </cell>
        </row>
        <row r="12">
          <cell r="N12">
            <v>581.11</v>
          </cell>
          <cell r="O12">
            <v>616.33000000000004</v>
          </cell>
          <cell r="Q12">
            <v>616.33000000000004</v>
          </cell>
          <cell r="R12">
            <v>662.85</v>
          </cell>
        </row>
        <row r="22">
          <cell r="N22">
            <v>22.71</v>
          </cell>
          <cell r="O22">
            <v>25.81</v>
          </cell>
          <cell r="Q22">
            <v>25.39</v>
          </cell>
          <cell r="R22">
            <v>25.39</v>
          </cell>
        </row>
        <row r="32">
          <cell r="N32">
            <v>30.16</v>
          </cell>
          <cell r="O32">
            <v>35.75</v>
          </cell>
          <cell r="Q32">
            <v>35.44</v>
          </cell>
          <cell r="R32">
            <v>35.44</v>
          </cell>
        </row>
      </sheetData>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refreshError="1"/>
      <sheetData sheetId="1" refreshError="1"/>
      <sheetData sheetId="2" refreshError="1"/>
      <sheetData sheetId="3" refreshError="1"/>
      <sheetData sheetId="4" refreshError="1"/>
      <sheetData sheetId="5" refreshError="1"/>
      <sheetData sheetId="6">
        <row r="65">
          <cell r="J65">
            <v>1093.0769664604347</v>
          </cell>
        </row>
      </sheetData>
      <sheetData sheetId="7" refreshError="1"/>
      <sheetData sheetId="8" refreshError="1"/>
      <sheetData sheetId="9" refreshError="1"/>
      <sheetData sheetId="10">
        <row r="181">
          <cell r="G181">
            <v>1169.4645148149775</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ОР_ЧО"/>
      <sheetName val="Индексация_ЧО"/>
      <sheetName val="ТТЭЦ-1_ХОВ"/>
      <sheetName val="ТТЭЦ-2_ХОВ"/>
      <sheetName val="ТТЭЦ-1_ОВ"/>
      <sheetName val="средний тариф"/>
      <sheetName val="ТТЭЦ_ХОВ"/>
      <sheetName val="ТТЭЦ_ОВ"/>
      <sheetName val="ЭОР_ТО"/>
      <sheetName val="Индексация_ТО"/>
      <sheetName val="Челябинск_ХОВ"/>
      <sheetName val="ЧТЭЦ-1_ОВ"/>
      <sheetName val="ЧТЭЦ-2_ОВ"/>
      <sheetName val="ЧТЭЦ-3_ОВ"/>
      <sheetName val="АТЭЦ_ХОВ"/>
      <sheetName val="АТЭЦ_ОВ"/>
    </sheetNames>
    <sheetDataSet>
      <sheetData sheetId="0"/>
      <sheetData sheetId="1">
        <row r="7">
          <cell r="R7">
            <v>183065.38030116339</v>
          </cell>
        </row>
        <row r="78">
          <cell r="N78">
            <v>576.55432694706371</v>
          </cell>
          <cell r="R78">
            <v>616.56205525376379</v>
          </cell>
        </row>
      </sheetData>
      <sheetData sheetId="2">
        <row r="8">
          <cell r="M8">
            <v>176.04089086839454</v>
          </cell>
        </row>
      </sheetData>
      <sheetData sheetId="3">
        <row r="8">
          <cell r="M8">
            <v>1938.8550378273505</v>
          </cell>
        </row>
      </sheetData>
      <sheetData sheetId="4">
        <row r="8">
          <cell r="M8">
            <v>76.737855860451518</v>
          </cell>
        </row>
      </sheetData>
      <sheetData sheetId="5"/>
      <sheetData sheetId="6"/>
      <sheetData sheetId="7"/>
      <sheetData sheetId="8"/>
      <sheetData sheetId="9">
        <row r="7">
          <cell r="S7">
            <v>346922.35546980414</v>
          </cell>
        </row>
      </sheetData>
      <sheetData sheetId="10">
        <row r="8">
          <cell r="M8">
            <v>14783.772780000003</v>
          </cell>
        </row>
      </sheetData>
      <sheetData sheetId="11">
        <row r="8">
          <cell r="M8">
            <v>803.7735025056752</v>
          </cell>
        </row>
      </sheetData>
      <sheetData sheetId="12">
        <row r="8">
          <cell r="M8">
            <v>221.26451119509329</v>
          </cell>
        </row>
      </sheetData>
      <sheetData sheetId="13">
        <row r="8">
          <cell r="M8">
            <v>294.01913246607972</v>
          </cell>
        </row>
      </sheetData>
      <sheetData sheetId="14">
        <row r="8">
          <cell r="M8">
            <v>19.84526728737923</v>
          </cell>
        </row>
      </sheetData>
      <sheetData sheetId="15">
        <row r="8">
          <cell r="M8">
            <v>135.63361371918509</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zoomScaleNormal="100" workbookViewId="0">
      <selection activeCell="B18" sqref="B18"/>
    </sheetView>
  </sheetViews>
  <sheetFormatPr defaultRowHeight="64.5" customHeight="1"/>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3" ht="25.5" customHeight="1">
      <c r="A1" s="60" t="s">
        <v>33</v>
      </c>
      <c r="B1" s="60"/>
      <c r="C1" s="60"/>
    </row>
    <row r="2" spans="1:3" ht="24.75" customHeight="1">
      <c r="A2" s="60" t="s">
        <v>169</v>
      </c>
      <c r="B2" s="60"/>
      <c r="C2" s="60"/>
    </row>
    <row r="3" spans="1:3" ht="31.5" customHeight="1">
      <c r="A3" s="61" t="s">
        <v>56</v>
      </c>
      <c r="B3" s="61"/>
      <c r="C3" s="61"/>
    </row>
    <row r="4" spans="1:3" ht="86.25" customHeight="1">
      <c r="A4" s="62" t="s">
        <v>174</v>
      </c>
      <c r="B4" s="62"/>
      <c r="C4" s="62"/>
    </row>
    <row r="5" spans="1:3" ht="27" customHeight="1">
      <c r="A5" s="3" t="s">
        <v>60</v>
      </c>
      <c r="B5" s="4">
        <v>2017</v>
      </c>
      <c r="C5" s="2" t="s">
        <v>61</v>
      </c>
    </row>
    <row r="6" spans="1:3" ht="12.75"/>
    <row r="7" spans="1:3" s="14" customFormat="1" ht="21.75" customHeight="1">
      <c r="A7" s="57" t="s">
        <v>57</v>
      </c>
      <c r="B7" s="57"/>
      <c r="C7" s="15" t="s">
        <v>6</v>
      </c>
    </row>
    <row r="8" spans="1:3" s="14" customFormat="1" ht="14.25" customHeight="1">
      <c r="A8" s="57" t="s">
        <v>58</v>
      </c>
      <c r="B8" s="57"/>
      <c r="C8" s="16" t="s">
        <v>1</v>
      </c>
    </row>
    <row r="9" spans="1:3" s="14" customFormat="1" ht="16.5" customHeight="1">
      <c r="A9" s="58" t="s">
        <v>59</v>
      </c>
      <c r="B9" s="59"/>
      <c r="C9" s="16" t="s">
        <v>0</v>
      </c>
    </row>
    <row r="10" spans="1:3" ht="12.75" customHeight="1"/>
    <row r="11" spans="1:3" ht="12.75" customHeight="1"/>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sheetData>
  <mergeCells count="7">
    <mergeCell ref="A8:B8"/>
    <mergeCell ref="A9:B9"/>
    <mergeCell ref="A1:C1"/>
    <mergeCell ref="A2:C2"/>
    <mergeCell ref="A3:C3"/>
    <mergeCell ref="A4:C4"/>
    <mergeCell ref="A7:B7"/>
  </mergeCell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9"/>
  <sheetViews>
    <sheetView zoomScaleNormal="100" workbookViewId="0">
      <selection activeCell="C7" sqref="C7"/>
    </sheetView>
  </sheetViews>
  <sheetFormatPr defaultRowHeight="12.75"/>
  <cols>
    <col min="1" max="1" width="4.7109375" style="8" customWidth="1"/>
    <col min="2" max="2" width="123.28515625" style="5" customWidth="1"/>
    <col min="3" max="3" width="58.5703125" style="8" customWidth="1"/>
    <col min="4" max="16384" width="9.140625" style="8"/>
  </cols>
  <sheetData>
    <row r="1" spans="1:4">
      <c r="A1" s="63" t="s">
        <v>168</v>
      </c>
      <c r="B1" s="63"/>
      <c r="C1" s="63"/>
    </row>
    <row r="2" spans="1:4" ht="46.5" customHeight="1">
      <c r="A2" s="64" t="str">
        <f>Титульный!A4</f>
        <v>производимые с использованием генерирующих объектов, поставляющих мощность в вынужденном режиме</v>
      </c>
      <c r="B2" s="64"/>
      <c r="C2" s="64"/>
    </row>
    <row r="3" spans="1:4">
      <c r="A3" s="10" t="s">
        <v>60</v>
      </c>
      <c r="B3" s="9">
        <f>Титульный!B5</f>
        <v>2017</v>
      </c>
      <c r="C3" s="9" t="s">
        <v>61</v>
      </c>
    </row>
    <row r="4" spans="1:4" ht="13.5" thickBot="1">
      <c r="A4" s="9"/>
      <c r="B4" s="10"/>
      <c r="C4" s="9"/>
    </row>
    <row r="5" spans="1:4" s="12" customFormat="1" ht="23.25" thickBot="1">
      <c r="A5" s="47">
        <v>1</v>
      </c>
      <c r="B5" s="48" t="s">
        <v>62</v>
      </c>
      <c r="C5" s="46" t="s">
        <v>6</v>
      </c>
      <c r="D5" s="13"/>
    </row>
    <row r="6" spans="1:4" s="12" customFormat="1" ht="11.25" customHeight="1">
      <c r="A6" s="52">
        <v>2</v>
      </c>
      <c r="B6" s="49" t="s">
        <v>63</v>
      </c>
      <c r="C6" s="45" t="s">
        <v>0</v>
      </c>
    </row>
    <row r="7" spans="1:4" s="12" customFormat="1" ht="11.25" customHeight="1" thickBot="1">
      <c r="A7" s="53">
        <v>3</v>
      </c>
      <c r="B7" s="50" t="s">
        <v>64</v>
      </c>
      <c r="C7" s="51" t="s">
        <v>0</v>
      </c>
    </row>
    <row r="9" spans="1:4">
      <c r="C9" s="17"/>
    </row>
  </sheetData>
  <mergeCells count="2">
    <mergeCell ref="A1:C1"/>
    <mergeCell ref="A2:C2"/>
  </mergeCells>
  <hyperlinks>
    <hyperlink ref="C6" location="'АТЭЦ ДМ_П4'!A1" display="Аргаяшская ТЭЦ без ДПМ/НВ"/>
    <hyperlink ref="C5" location="'Информация об организации'!A1" display="Открытое акционерное общество &quot;Фортум&quot;"/>
    <hyperlink ref="C7" location="'АТЭЦ ДМ_П5'!A1" display="Аргаяшская ТЭЦ без ДПМ/НВ"/>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CCFFFF"/>
  </sheetPr>
  <dimension ref="A1:C19"/>
  <sheetViews>
    <sheetView zoomScaleNormal="100" workbookViewId="0"/>
  </sheetViews>
  <sheetFormatPr defaultRowHeight="12.75"/>
  <cols>
    <col min="1" max="1" width="50.42578125" style="8" customWidth="1"/>
    <col min="2" max="2" width="69.28515625" style="8" customWidth="1"/>
    <col min="3" max="5" width="9.140625" style="8"/>
    <col min="6" max="6" width="29.140625" style="8" customWidth="1"/>
    <col min="7" max="7" width="25.5703125" style="8" customWidth="1"/>
    <col min="8" max="9" width="3.7109375" style="8" customWidth="1"/>
    <col min="10" max="251" width="9.140625" style="8"/>
    <col min="252" max="253" width="0" style="8" hidden="1" customWidth="1"/>
    <col min="254" max="254" width="3.28515625" style="8" customWidth="1"/>
    <col min="255" max="255" width="9.28515625" style="8" customWidth="1"/>
    <col min="256" max="256" width="47" style="8" customWidth="1"/>
    <col min="257" max="257" width="64.42578125" style="8" customWidth="1"/>
    <col min="258" max="258" width="27" style="8" customWidth="1"/>
    <col min="259" max="261" width="9.140625" style="8"/>
    <col min="262" max="262" width="29.140625" style="8" customWidth="1"/>
    <col min="263" max="263" width="25.5703125" style="8" customWidth="1"/>
    <col min="264" max="265" width="3.7109375" style="8" customWidth="1"/>
    <col min="266" max="507" width="9.140625" style="8"/>
    <col min="508" max="509" width="0" style="8" hidden="1" customWidth="1"/>
    <col min="510" max="510" width="3.28515625" style="8" customWidth="1"/>
    <col min="511" max="511" width="9.28515625" style="8" customWidth="1"/>
    <col min="512" max="512" width="47" style="8" customWidth="1"/>
    <col min="513" max="513" width="64.42578125" style="8" customWidth="1"/>
    <col min="514" max="514" width="27" style="8" customWidth="1"/>
    <col min="515" max="517" width="9.140625" style="8"/>
    <col min="518" max="518" width="29.140625" style="8" customWidth="1"/>
    <col min="519" max="519" width="25.5703125" style="8" customWidth="1"/>
    <col min="520" max="521" width="3.7109375" style="8" customWidth="1"/>
    <col min="522" max="763" width="9.140625" style="8"/>
    <col min="764" max="765" width="0" style="8" hidden="1" customWidth="1"/>
    <col min="766" max="766" width="3.28515625" style="8" customWidth="1"/>
    <col min="767" max="767" width="9.28515625" style="8" customWidth="1"/>
    <col min="768" max="768" width="47" style="8" customWidth="1"/>
    <col min="769" max="769" width="64.42578125" style="8" customWidth="1"/>
    <col min="770" max="770" width="27" style="8" customWidth="1"/>
    <col min="771" max="773" width="9.140625" style="8"/>
    <col min="774" max="774" width="29.140625" style="8" customWidth="1"/>
    <col min="775" max="775" width="25.5703125" style="8" customWidth="1"/>
    <col min="776" max="777" width="3.7109375" style="8" customWidth="1"/>
    <col min="778" max="1019" width="9.140625" style="8"/>
    <col min="1020" max="1021" width="0" style="8" hidden="1" customWidth="1"/>
    <col min="1022" max="1022" width="3.28515625" style="8" customWidth="1"/>
    <col min="1023" max="1023" width="9.28515625" style="8" customWidth="1"/>
    <col min="1024" max="1024" width="47" style="8" customWidth="1"/>
    <col min="1025" max="1025" width="64.42578125" style="8" customWidth="1"/>
    <col min="1026" max="1026" width="27" style="8" customWidth="1"/>
    <col min="1027" max="1029" width="9.140625" style="8"/>
    <col min="1030" max="1030" width="29.140625" style="8" customWidth="1"/>
    <col min="1031" max="1031" width="25.5703125" style="8" customWidth="1"/>
    <col min="1032" max="1033" width="3.7109375" style="8" customWidth="1"/>
    <col min="1034" max="1275" width="9.140625" style="8"/>
    <col min="1276" max="1277" width="0" style="8" hidden="1" customWidth="1"/>
    <col min="1278" max="1278" width="3.28515625" style="8" customWidth="1"/>
    <col min="1279" max="1279" width="9.28515625" style="8" customWidth="1"/>
    <col min="1280" max="1280" width="47" style="8" customWidth="1"/>
    <col min="1281" max="1281" width="64.42578125" style="8" customWidth="1"/>
    <col min="1282" max="1282" width="27" style="8" customWidth="1"/>
    <col min="1283" max="1285" width="9.140625" style="8"/>
    <col min="1286" max="1286" width="29.140625" style="8" customWidth="1"/>
    <col min="1287" max="1287" width="25.5703125" style="8" customWidth="1"/>
    <col min="1288" max="1289" width="3.7109375" style="8" customWidth="1"/>
    <col min="1290" max="1531" width="9.140625" style="8"/>
    <col min="1532" max="1533" width="0" style="8" hidden="1" customWidth="1"/>
    <col min="1534" max="1534" width="3.28515625" style="8" customWidth="1"/>
    <col min="1535" max="1535" width="9.28515625" style="8" customWidth="1"/>
    <col min="1536" max="1536" width="47" style="8" customWidth="1"/>
    <col min="1537" max="1537" width="64.42578125" style="8" customWidth="1"/>
    <col min="1538" max="1538" width="27" style="8" customWidth="1"/>
    <col min="1539" max="1541" width="9.140625" style="8"/>
    <col min="1542" max="1542" width="29.140625" style="8" customWidth="1"/>
    <col min="1543" max="1543" width="25.5703125" style="8" customWidth="1"/>
    <col min="1544" max="1545" width="3.7109375" style="8" customWidth="1"/>
    <col min="1546" max="1787" width="9.140625" style="8"/>
    <col min="1788" max="1789" width="0" style="8" hidden="1" customWidth="1"/>
    <col min="1790" max="1790" width="3.28515625" style="8" customWidth="1"/>
    <col min="1791" max="1791" width="9.28515625" style="8" customWidth="1"/>
    <col min="1792" max="1792" width="47" style="8" customWidth="1"/>
    <col min="1793" max="1793" width="64.42578125" style="8" customWidth="1"/>
    <col min="1794" max="1794" width="27" style="8" customWidth="1"/>
    <col min="1795" max="1797" width="9.140625" style="8"/>
    <col min="1798" max="1798" width="29.140625" style="8" customWidth="1"/>
    <col min="1799" max="1799" width="25.5703125" style="8" customWidth="1"/>
    <col min="1800" max="1801" width="3.7109375" style="8" customWidth="1"/>
    <col min="1802" max="2043" width="9.140625" style="8"/>
    <col min="2044" max="2045" width="0" style="8" hidden="1" customWidth="1"/>
    <col min="2046" max="2046" width="3.28515625" style="8" customWidth="1"/>
    <col min="2047" max="2047" width="9.28515625" style="8" customWidth="1"/>
    <col min="2048" max="2048" width="47" style="8" customWidth="1"/>
    <col min="2049" max="2049" width="64.42578125" style="8" customWidth="1"/>
    <col min="2050" max="2050" width="27" style="8" customWidth="1"/>
    <col min="2051" max="2053" width="9.140625" style="8"/>
    <col min="2054" max="2054" width="29.140625" style="8" customWidth="1"/>
    <col min="2055" max="2055" width="25.5703125" style="8" customWidth="1"/>
    <col min="2056" max="2057" width="3.7109375" style="8" customWidth="1"/>
    <col min="2058" max="2299" width="9.140625" style="8"/>
    <col min="2300" max="2301" width="0" style="8" hidden="1" customWidth="1"/>
    <col min="2302" max="2302" width="3.28515625" style="8" customWidth="1"/>
    <col min="2303" max="2303" width="9.28515625" style="8" customWidth="1"/>
    <col min="2304" max="2304" width="47" style="8" customWidth="1"/>
    <col min="2305" max="2305" width="64.42578125" style="8" customWidth="1"/>
    <col min="2306" max="2306" width="27" style="8" customWidth="1"/>
    <col min="2307" max="2309" width="9.140625" style="8"/>
    <col min="2310" max="2310" width="29.140625" style="8" customWidth="1"/>
    <col min="2311" max="2311" width="25.5703125" style="8" customWidth="1"/>
    <col min="2312" max="2313" width="3.7109375" style="8" customWidth="1"/>
    <col min="2314" max="2555" width="9.140625" style="8"/>
    <col min="2556" max="2557" width="0" style="8" hidden="1" customWidth="1"/>
    <col min="2558" max="2558" width="3.28515625" style="8" customWidth="1"/>
    <col min="2559" max="2559" width="9.28515625" style="8" customWidth="1"/>
    <col min="2560" max="2560" width="47" style="8" customWidth="1"/>
    <col min="2561" max="2561" width="64.42578125" style="8" customWidth="1"/>
    <col min="2562" max="2562" width="27" style="8" customWidth="1"/>
    <col min="2563" max="2565" width="9.140625" style="8"/>
    <col min="2566" max="2566" width="29.140625" style="8" customWidth="1"/>
    <col min="2567" max="2567" width="25.5703125" style="8" customWidth="1"/>
    <col min="2568" max="2569" width="3.7109375" style="8" customWidth="1"/>
    <col min="2570" max="2811" width="9.140625" style="8"/>
    <col min="2812" max="2813" width="0" style="8" hidden="1" customWidth="1"/>
    <col min="2814" max="2814" width="3.28515625" style="8" customWidth="1"/>
    <col min="2815" max="2815" width="9.28515625" style="8" customWidth="1"/>
    <col min="2816" max="2816" width="47" style="8" customWidth="1"/>
    <col min="2817" max="2817" width="64.42578125" style="8" customWidth="1"/>
    <col min="2818" max="2818" width="27" style="8" customWidth="1"/>
    <col min="2819" max="2821" width="9.140625" style="8"/>
    <col min="2822" max="2822" width="29.140625" style="8" customWidth="1"/>
    <col min="2823" max="2823" width="25.5703125" style="8" customWidth="1"/>
    <col min="2824" max="2825" width="3.7109375" style="8" customWidth="1"/>
    <col min="2826" max="3067" width="9.140625" style="8"/>
    <col min="3068" max="3069" width="0" style="8" hidden="1" customWidth="1"/>
    <col min="3070" max="3070" width="3.28515625" style="8" customWidth="1"/>
    <col min="3071" max="3071" width="9.28515625" style="8" customWidth="1"/>
    <col min="3072" max="3072" width="47" style="8" customWidth="1"/>
    <col min="3073" max="3073" width="64.42578125" style="8" customWidth="1"/>
    <col min="3074" max="3074" width="27" style="8" customWidth="1"/>
    <col min="3075" max="3077" width="9.140625" style="8"/>
    <col min="3078" max="3078" width="29.140625" style="8" customWidth="1"/>
    <col min="3079" max="3079" width="25.5703125" style="8" customWidth="1"/>
    <col min="3080" max="3081" width="3.7109375" style="8" customWidth="1"/>
    <col min="3082" max="3323" width="9.140625" style="8"/>
    <col min="3324" max="3325" width="0" style="8" hidden="1" customWidth="1"/>
    <col min="3326" max="3326" width="3.28515625" style="8" customWidth="1"/>
    <col min="3327" max="3327" width="9.28515625" style="8" customWidth="1"/>
    <col min="3328" max="3328" width="47" style="8" customWidth="1"/>
    <col min="3329" max="3329" width="64.42578125" style="8" customWidth="1"/>
    <col min="3330" max="3330" width="27" style="8" customWidth="1"/>
    <col min="3331" max="3333" width="9.140625" style="8"/>
    <col min="3334" max="3334" width="29.140625" style="8" customWidth="1"/>
    <col min="3335" max="3335" width="25.5703125" style="8" customWidth="1"/>
    <col min="3336" max="3337" width="3.7109375" style="8" customWidth="1"/>
    <col min="3338" max="3579" width="9.140625" style="8"/>
    <col min="3580" max="3581" width="0" style="8" hidden="1" customWidth="1"/>
    <col min="3582" max="3582" width="3.28515625" style="8" customWidth="1"/>
    <col min="3583" max="3583" width="9.28515625" style="8" customWidth="1"/>
    <col min="3584" max="3584" width="47" style="8" customWidth="1"/>
    <col min="3585" max="3585" width="64.42578125" style="8" customWidth="1"/>
    <col min="3586" max="3586" width="27" style="8" customWidth="1"/>
    <col min="3587" max="3589" width="9.140625" style="8"/>
    <col min="3590" max="3590" width="29.140625" style="8" customWidth="1"/>
    <col min="3591" max="3591" width="25.5703125" style="8" customWidth="1"/>
    <col min="3592" max="3593" width="3.7109375" style="8" customWidth="1"/>
    <col min="3594" max="3835" width="9.140625" style="8"/>
    <col min="3836" max="3837" width="0" style="8" hidden="1" customWidth="1"/>
    <col min="3838" max="3838" width="3.28515625" style="8" customWidth="1"/>
    <col min="3839" max="3839" width="9.28515625" style="8" customWidth="1"/>
    <col min="3840" max="3840" width="47" style="8" customWidth="1"/>
    <col min="3841" max="3841" width="64.42578125" style="8" customWidth="1"/>
    <col min="3842" max="3842" width="27" style="8" customWidth="1"/>
    <col min="3843" max="3845" width="9.140625" style="8"/>
    <col min="3846" max="3846" width="29.140625" style="8" customWidth="1"/>
    <col min="3847" max="3847" width="25.5703125" style="8" customWidth="1"/>
    <col min="3848" max="3849" width="3.7109375" style="8" customWidth="1"/>
    <col min="3850" max="4091" width="9.140625" style="8"/>
    <col min="4092" max="4093" width="0" style="8" hidden="1" customWidth="1"/>
    <col min="4094" max="4094" width="3.28515625" style="8" customWidth="1"/>
    <col min="4095" max="4095" width="9.28515625" style="8" customWidth="1"/>
    <col min="4096" max="4096" width="47" style="8" customWidth="1"/>
    <col min="4097" max="4097" width="64.42578125" style="8" customWidth="1"/>
    <col min="4098" max="4098" width="27" style="8" customWidth="1"/>
    <col min="4099" max="4101" width="9.140625" style="8"/>
    <col min="4102" max="4102" width="29.140625" style="8" customWidth="1"/>
    <col min="4103" max="4103" width="25.5703125" style="8" customWidth="1"/>
    <col min="4104" max="4105" width="3.7109375" style="8" customWidth="1"/>
    <col min="4106" max="4347" width="9.140625" style="8"/>
    <col min="4348" max="4349" width="0" style="8" hidden="1" customWidth="1"/>
    <col min="4350" max="4350" width="3.28515625" style="8" customWidth="1"/>
    <col min="4351" max="4351" width="9.28515625" style="8" customWidth="1"/>
    <col min="4352" max="4352" width="47" style="8" customWidth="1"/>
    <col min="4353" max="4353" width="64.42578125" style="8" customWidth="1"/>
    <col min="4354" max="4354" width="27" style="8" customWidth="1"/>
    <col min="4355" max="4357" width="9.140625" style="8"/>
    <col min="4358" max="4358" width="29.140625" style="8" customWidth="1"/>
    <col min="4359" max="4359" width="25.5703125" style="8" customWidth="1"/>
    <col min="4360" max="4361" width="3.7109375" style="8" customWidth="1"/>
    <col min="4362" max="4603" width="9.140625" style="8"/>
    <col min="4604" max="4605" width="0" style="8" hidden="1" customWidth="1"/>
    <col min="4606" max="4606" width="3.28515625" style="8" customWidth="1"/>
    <col min="4607" max="4607" width="9.28515625" style="8" customWidth="1"/>
    <col min="4608" max="4608" width="47" style="8" customWidth="1"/>
    <col min="4609" max="4609" width="64.42578125" style="8" customWidth="1"/>
    <col min="4610" max="4610" width="27" style="8" customWidth="1"/>
    <col min="4611" max="4613" width="9.140625" style="8"/>
    <col min="4614" max="4614" width="29.140625" style="8" customWidth="1"/>
    <col min="4615" max="4615" width="25.5703125" style="8" customWidth="1"/>
    <col min="4616" max="4617" width="3.7109375" style="8" customWidth="1"/>
    <col min="4618" max="4859" width="9.140625" style="8"/>
    <col min="4860" max="4861" width="0" style="8" hidden="1" customWidth="1"/>
    <col min="4862" max="4862" width="3.28515625" style="8" customWidth="1"/>
    <col min="4863" max="4863" width="9.28515625" style="8" customWidth="1"/>
    <col min="4864" max="4864" width="47" style="8" customWidth="1"/>
    <col min="4865" max="4865" width="64.42578125" style="8" customWidth="1"/>
    <col min="4866" max="4866" width="27" style="8" customWidth="1"/>
    <col min="4867" max="4869" width="9.140625" style="8"/>
    <col min="4870" max="4870" width="29.140625" style="8" customWidth="1"/>
    <col min="4871" max="4871" width="25.5703125" style="8" customWidth="1"/>
    <col min="4872" max="4873" width="3.7109375" style="8" customWidth="1"/>
    <col min="4874" max="5115" width="9.140625" style="8"/>
    <col min="5116" max="5117" width="0" style="8" hidden="1" customWidth="1"/>
    <col min="5118" max="5118" width="3.28515625" style="8" customWidth="1"/>
    <col min="5119" max="5119" width="9.28515625" style="8" customWidth="1"/>
    <col min="5120" max="5120" width="47" style="8" customWidth="1"/>
    <col min="5121" max="5121" width="64.42578125" style="8" customWidth="1"/>
    <col min="5122" max="5122" width="27" style="8" customWidth="1"/>
    <col min="5123" max="5125" width="9.140625" style="8"/>
    <col min="5126" max="5126" width="29.140625" style="8" customWidth="1"/>
    <col min="5127" max="5127" width="25.5703125" style="8" customWidth="1"/>
    <col min="5128" max="5129" width="3.7109375" style="8" customWidth="1"/>
    <col min="5130" max="5371" width="9.140625" style="8"/>
    <col min="5372" max="5373" width="0" style="8" hidden="1" customWidth="1"/>
    <col min="5374" max="5374" width="3.28515625" style="8" customWidth="1"/>
    <col min="5375" max="5375" width="9.28515625" style="8" customWidth="1"/>
    <col min="5376" max="5376" width="47" style="8" customWidth="1"/>
    <col min="5377" max="5377" width="64.42578125" style="8" customWidth="1"/>
    <col min="5378" max="5378" width="27" style="8" customWidth="1"/>
    <col min="5379" max="5381" width="9.140625" style="8"/>
    <col min="5382" max="5382" width="29.140625" style="8" customWidth="1"/>
    <col min="5383" max="5383" width="25.5703125" style="8" customWidth="1"/>
    <col min="5384" max="5385" width="3.7109375" style="8" customWidth="1"/>
    <col min="5386" max="5627" width="9.140625" style="8"/>
    <col min="5628" max="5629" width="0" style="8" hidden="1" customWidth="1"/>
    <col min="5630" max="5630" width="3.28515625" style="8" customWidth="1"/>
    <col min="5631" max="5631" width="9.28515625" style="8" customWidth="1"/>
    <col min="5632" max="5632" width="47" style="8" customWidth="1"/>
    <col min="5633" max="5633" width="64.42578125" style="8" customWidth="1"/>
    <col min="5634" max="5634" width="27" style="8" customWidth="1"/>
    <col min="5635" max="5637" width="9.140625" style="8"/>
    <col min="5638" max="5638" width="29.140625" style="8" customWidth="1"/>
    <col min="5639" max="5639" width="25.5703125" style="8" customWidth="1"/>
    <col min="5640" max="5641" width="3.7109375" style="8" customWidth="1"/>
    <col min="5642" max="5883" width="9.140625" style="8"/>
    <col min="5884" max="5885" width="0" style="8" hidden="1" customWidth="1"/>
    <col min="5886" max="5886" width="3.28515625" style="8" customWidth="1"/>
    <col min="5887" max="5887" width="9.28515625" style="8" customWidth="1"/>
    <col min="5888" max="5888" width="47" style="8" customWidth="1"/>
    <col min="5889" max="5889" width="64.42578125" style="8" customWidth="1"/>
    <col min="5890" max="5890" width="27" style="8" customWidth="1"/>
    <col min="5891" max="5893" width="9.140625" style="8"/>
    <col min="5894" max="5894" width="29.140625" style="8" customWidth="1"/>
    <col min="5895" max="5895" width="25.5703125" style="8" customWidth="1"/>
    <col min="5896" max="5897" width="3.7109375" style="8" customWidth="1"/>
    <col min="5898" max="6139" width="9.140625" style="8"/>
    <col min="6140" max="6141" width="0" style="8" hidden="1" customWidth="1"/>
    <col min="6142" max="6142" width="3.28515625" style="8" customWidth="1"/>
    <col min="6143" max="6143" width="9.28515625" style="8" customWidth="1"/>
    <col min="6144" max="6144" width="47" style="8" customWidth="1"/>
    <col min="6145" max="6145" width="64.42578125" style="8" customWidth="1"/>
    <col min="6146" max="6146" width="27" style="8" customWidth="1"/>
    <col min="6147" max="6149" width="9.140625" style="8"/>
    <col min="6150" max="6150" width="29.140625" style="8" customWidth="1"/>
    <col min="6151" max="6151" width="25.5703125" style="8" customWidth="1"/>
    <col min="6152" max="6153" width="3.7109375" style="8" customWidth="1"/>
    <col min="6154" max="6395" width="9.140625" style="8"/>
    <col min="6396" max="6397" width="0" style="8" hidden="1" customWidth="1"/>
    <col min="6398" max="6398" width="3.28515625" style="8" customWidth="1"/>
    <col min="6399" max="6399" width="9.28515625" style="8" customWidth="1"/>
    <col min="6400" max="6400" width="47" style="8" customWidth="1"/>
    <col min="6401" max="6401" width="64.42578125" style="8" customWidth="1"/>
    <col min="6402" max="6402" width="27" style="8" customWidth="1"/>
    <col min="6403" max="6405" width="9.140625" style="8"/>
    <col min="6406" max="6406" width="29.140625" style="8" customWidth="1"/>
    <col min="6407" max="6407" width="25.5703125" style="8" customWidth="1"/>
    <col min="6408" max="6409" width="3.7109375" style="8" customWidth="1"/>
    <col min="6410" max="6651" width="9.140625" style="8"/>
    <col min="6652" max="6653" width="0" style="8" hidden="1" customWidth="1"/>
    <col min="6654" max="6654" width="3.28515625" style="8" customWidth="1"/>
    <col min="6655" max="6655" width="9.28515625" style="8" customWidth="1"/>
    <col min="6656" max="6656" width="47" style="8" customWidth="1"/>
    <col min="6657" max="6657" width="64.42578125" style="8" customWidth="1"/>
    <col min="6658" max="6658" width="27" style="8" customWidth="1"/>
    <col min="6659" max="6661" width="9.140625" style="8"/>
    <col min="6662" max="6662" width="29.140625" style="8" customWidth="1"/>
    <col min="6663" max="6663" width="25.5703125" style="8" customWidth="1"/>
    <col min="6664" max="6665" width="3.7109375" style="8" customWidth="1"/>
    <col min="6666" max="6907" width="9.140625" style="8"/>
    <col min="6908" max="6909" width="0" style="8" hidden="1" customWidth="1"/>
    <col min="6910" max="6910" width="3.28515625" style="8" customWidth="1"/>
    <col min="6911" max="6911" width="9.28515625" style="8" customWidth="1"/>
    <col min="6912" max="6912" width="47" style="8" customWidth="1"/>
    <col min="6913" max="6913" width="64.42578125" style="8" customWidth="1"/>
    <col min="6914" max="6914" width="27" style="8" customWidth="1"/>
    <col min="6915" max="6917" width="9.140625" style="8"/>
    <col min="6918" max="6918" width="29.140625" style="8" customWidth="1"/>
    <col min="6919" max="6919" width="25.5703125" style="8" customWidth="1"/>
    <col min="6920" max="6921" width="3.7109375" style="8" customWidth="1"/>
    <col min="6922" max="7163" width="9.140625" style="8"/>
    <col min="7164" max="7165" width="0" style="8" hidden="1" customWidth="1"/>
    <col min="7166" max="7166" width="3.28515625" style="8" customWidth="1"/>
    <col min="7167" max="7167" width="9.28515625" style="8" customWidth="1"/>
    <col min="7168" max="7168" width="47" style="8" customWidth="1"/>
    <col min="7169" max="7169" width="64.42578125" style="8" customWidth="1"/>
    <col min="7170" max="7170" width="27" style="8" customWidth="1"/>
    <col min="7171" max="7173" width="9.140625" style="8"/>
    <col min="7174" max="7174" width="29.140625" style="8" customWidth="1"/>
    <col min="7175" max="7175" width="25.5703125" style="8" customWidth="1"/>
    <col min="7176" max="7177" width="3.7109375" style="8" customWidth="1"/>
    <col min="7178" max="7419" width="9.140625" style="8"/>
    <col min="7420" max="7421" width="0" style="8" hidden="1" customWidth="1"/>
    <col min="7422" max="7422" width="3.28515625" style="8" customWidth="1"/>
    <col min="7423" max="7423" width="9.28515625" style="8" customWidth="1"/>
    <col min="7424" max="7424" width="47" style="8" customWidth="1"/>
    <col min="7425" max="7425" width="64.42578125" style="8" customWidth="1"/>
    <col min="7426" max="7426" width="27" style="8" customWidth="1"/>
    <col min="7427" max="7429" width="9.140625" style="8"/>
    <col min="7430" max="7430" width="29.140625" style="8" customWidth="1"/>
    <col min="7431" max="7431" width="25.5703125" style="8" customWidth="1"/>
    <col min="7432" max="7433" width="3.7109375" style="8" customWidth="1"/>
    <col min="7434" max="7675" width="9.140625" style="8"/>
    <col min="7676" max="7677" width="0" style="8" hidden="1" customWidth="1"/>
    <col min="7678" max="7678" width="3.28515625" style="8" customWidth="1"/>
    <col min="7679" max="7679" width="9.28515625" style="8" customWidth="1"/>
    <col min="7680" max="7680" width="47" style="8" customWidth="1"/>
    <col min="7681" max="7681" width="64.42578125" style="8" customWidth="1"/>
    <col min="7682" max="7682" width="27" style="8" customWidth="1"/>
    <col min="7683" max="7685" width="9.140625" style="8"/>
    <col min="7686" max="7686" width="29.140625" style="8" customWidth="1"/>
    <col min="7687" max="7687" width="25.5703125" style="8" customWidth="1"/>
    <col min="7688" max="7689" width="3.7109375" style="8" customWidth="1"/>
    <col min="7690" max="7931" width="9.140625" style="8"/>
    <col min="7932" max="7933" width="0" style="8" hidden="1" customWidth="1"/>
    <col min="7934" max="7934" width="3.28515625" style="8" customWidth="1"/>
    <col min="7935" max="7935" width="9.28515625" style="8" customWidth="1"/>
    <col min="7936" max="7936" width="47" style="8" customWidth="1"/>
    <col min="7937" max="7937" width="64.42578125" style="8" customWidth="1"/>
    <col min="7938" max="7938" width="27" style="8" customWidth="1"/>
    <col min="7939" max="7941" width="9.140625" style="8"/>
    <col min="7942" max="7942" width="29.140625" style="8" customWidth="1"/>
    <col min="7943" max="7943" width="25.5703125" style="8" customWidth="1"/>
    <col min="7944" max="7945" width="3.7109375" style="8" customWidth="1"/>
    <col min="7946" max="8187" width="9.140625" style="8"/>
    <col min="8188" max="8189" width="0" style="8" hidden="1" customWidth="1"/>
    <col min="8190" max="8190" width="3.28515625" style="8" customWidth="1"/>
    <col min="8191" max="8191" width="9.28515625" style="8" customWidth="1"/>
    <col min="8192" max="8192" width="47" style="8" customWidth="1"/>
    <col min="8193" max="8193" width="64.42578125" style="8" customWidth="1"/>
    <col min="8194" max="8194" width="27" style="8" customWidth="1"/>
    <col min="8195" max="8197" width="9.140625" style="8"/>
    <col min="8198" max="8198" width="29.140625" style="8" customWidth="1"/>
    <col min="8199" max="8199" width="25.5703125" style="8" customWidth="1"/>
    <col min="8200" max="8201" width="3.7109375" style="8" customWidth="1"/>
    <col min="8202" max="8443" width="9.140625" style="8"/>
    <col min="8444" max="8445" width="0" style="8" hidden="1" customWidth="1"/>
    <col min="8446" max="8446" width="3.28515625" style="8" customWidth="1"/>
    <col min="8447" max="8447" width="9.28515625" style="8" customWidth="1"/>
    <col min="8448" max="8448" width="47" style="8" customWidth="1"/>
    <col min="8449" max="8449" width="64.42578125" style="8" customWidth="1"/>
    <col min="8450" max="8450" width="27" style="8" customWidth="1"/>
    <col min="8451" max="8453" width="9.140625" style="8"/>
    <col min="8454" max="8454" width="29.140625" style="8" customWidth="1"/>
    <col min="8455" max="8455" width="25.5703125" style="8" customWidth="1"/>
    <col min="8456" max="8457" width="3.7109375" style="8" customWidth="1"/>
    <col min="8458" max="8699" width="9.140625" style="8"/>
    <col min="8700" max="8701" width="0" style="8" hidden="1" customWidth="1"/>
    <col min="8702" max="8702" width="3.28515625" style="8" customWidth="1"/>
    <col min="8703" max="8703" width="9.28515625" style="8" customWidth="1"/>
    <col min="8704" max="8704" width="47" style="8" customWidth="1"/>
    <col min="8705" max="8705" width="64.42578125" style="8" customWidth="1"/>
    <col min="8706" max="8706" width="27" style="8" customWidth="1"/>
    <col min="8707" max="8709" width="9.140625" style="8"/>
    <col min="8710" max="8710" width="29.140625" style="8" customWidth="1"/>
    <col min="8711" max="8711" width="25.5703125" style="8" customWidth="1"/>
    <col min="8712" max="8713" width="3.7109375" style="8" customWidth="1"/>
    <col min="8714" max="8955" width="9.140625" style="8"/>
    <col min="8956" max="8957" width="0" style="8" hidden="1" customWidth="1"/>
    <col min="8958" max="8958" width="3.28515625" style="8" customWidth="1"/>
    <col min="8959" max="8959" width="9.28515625" style="8" customWidth="1"/>
    <col min="8960" max="8960" width="47" style="8" customWidth="1"/>
    <col min="8961" max="8961" width="64.42578125" style="8" customWidth="1"/>
    <col min="8962" max="8962" width="27" style="8" customWidth="1"/>
    <col min="8963" max="8965" width="9.140625" style="8"/>
    <col min="8966" max="8966" width="29.140625" style="8" customWidth="1"/>
    <col min="8967" max="8967" width="25.5703125" style="8" customWidth="1"/>
    <col min="8968" max="8969" width="3.7109375" style="8" customWidth="1"/>
    <col min="8970" max="9211" width="9.140625" style="8"/>
    <col min="9212" max="9213" width="0" style="8" hidden="1" customWidth="1"/>
    <col min="9214" max="9214" width="3.28515625" style="8" customWidth="1"/>
    <col min="9215" max="9215" width="9.28515625" style="8" customWidth="1"/>
    <col min="9216" max="9216" width="47" style="8" customWidth="1"/>
    <col min="9217" max="9217" width="64.42578125" style="8" customWidth="1"/>
    <col min="9218" max="9218" width="27" style="8" customWidth="1"/>
    <col min="9219" max="9221" width="9.140625" style="8"/>
    <col min="9222" max="9222" width="29.140625" style="8" customWidth="1"/>
    <col min="9223" max="9223" width="25.5703125" style="8" customWidth="1"/>
    <col min="9224" max="9225" width="3.7109375" style="8" customWidth="1"/>
    <col min="9226" max="9467" width="9.140625" style="8"/>
    <col min="9468" max="9469" width="0" style="8" hidden="1" customWidth="1"/>
    <col min="9470" max="9470" width="3.28515625" style="8" customWidth="1"/>
    <col min="9471" max="9471" width="9.28515625" style="8" customWidth="1"/>
    <col min="9472" max="9472" width="47" style="8" customWidth="1"/>
    <col min="9473" max="9473" width="64.42578125" style="8" customWidth="1"/>
    <col min="9474" max="9474" width="27" style="8" customWidth="1"/>
    <col min="9475" max="9477" width="9.140625" style="8"/>
    <col min="9478" max="9478" width="29.140625" style="8" customWidth="1"/>
    <col min="9479" max="9479" width="25.5703125" style="8" customWidth="1"/>
    <col min="9480" max="9481" width="3.7109375" style="8" customWidth="1"/>
    <col min="9482" max="9723" width="9.140625" style="8"/>
    <col min="9724" max="9725" width="0" style="8" hidden="1" customWidth="1"/>
    <col min="9726" max="9726" width="3.28515625" style="8" customWidth="1"/>
    <col min="9727" max="9727" width="9.28515625" style="8" customWidth="1"/>
    <col min="9728" max="9728" width="47" style="8" customWidth="1"/>
    <col min="9729" max="9729" width="64.42578125" style="8" customWidth="1"/>
    <col min="9730" max="9730" width="27" style="8" customWidth="1"/>
    <col min="9731" max="9733" width="9.140625" style="8"/>
    <col min="9734" max="9734" width="29.140625" style="8" customWidth="1"/>
    <col min="9735" max="9735" width="25.5703125" style="8" customWidth="1"/>
    <col min="9736" max="9737" width="3.7109375" style="8" customWidth="1"/>
    <col min="9738" max="9979" width="9.140625" style="8"/>
    <col min="9980" max="9981" width="0" style="8" hidden="1" customWidth="1"/>
    <col min="9982" max="9982" width="3.28515625" style="8" customWidth="1"/>
    <col min="9983" max="9983" width="9.28515625" style="8" customWidth="1"/>
    <col min="9984" max="9984" width="47" style="8" customWidth="1"/>
    <col min="9985" max="9985" width="64.42578125" style="8" customWidth="1"/>
    <col min="9986" max="9986" width="27" style="8" customWidth="1"/>
    <col min="9987" max="9989" width="9.140625" style="8"/>
    <col min="9990" max="9990" width="29.140625" style="8" customWidth="1"/>
    <col min="9991" max="9991" width="25.5703125" style="8" customWidth="1"/>
    <col min="9992" max="9993" width="3.7109375" style="8" customWidth="1"/>
    <col min="9994" max="10235" width="9.140625" style="8"/>
    <col min="10236" max="10237" width="0" style="8" hidden="1" customWidth="1"/>
    <col min="10238" max="10238" width="3.28515625" style="8" customWidth="1"/>
    <col min="10239" max="10239" width="9.28515625" style="8" customWidth="1"/>
    <col min="10240" max="10240" width="47" style="8" customWidth="1"/>
    <col min="10241" max="10241" width="64.42578125" style="8" customWidth="1"/>
    <col min="10242" max="10242" width="27" style="8" customWidth="1"/>
    <col min="10243" max="10245" width="9.140625" style="8"/>
    <col min="10246" max="10246" width="29.140625" style="8" customWidth="1"/>
    <col min="10247" max="10247" width="25.5703125" style="8" customWidth="1"/>
    <col min="10248" max="10249" width="3.7109375" style="8" customWidth="1"/>
    <col min="10250" max="10491" width="9.140625" style="8"/>
    <col min="10492" max="10493" width="0" style="8" hidden="1" customWidth="1"/>
    <col min="10494" max="10494" width="3.28515625" style="8" customWidth="1"/>
    <col min="10495" max="10495" width="9.28515625" style="8" customWidth="1"/>
    <col min="10496" max="10496" width="47" style="8" customWidth="1"/>
    <col min="10497" max="10497" width="64.42578125" style="8" customWidth="1"/>
    <col min="10498" max="10498" width="27" style="8" customWidth="1"/>
    <col min="10499" max="10501" width="9.140625" style="8"/>
    <col min="10502" max="10502" width="29.140625" style="8" customWidth="1"/>
    <col min="10503" max="10503" width="25.5703125" style="8" customWidth="1"/>
    <col min="10504" max="10505" width="3.7109375" style="8" customWidth="1"/>
    <col min="10506" max="10747" width="9.140625" style="8"/>
    <col min="10748" max="10749" width="0" style="8" hidden="1" customWidth="1"/>
    <col min="10750" max="10750" width="3.28515625" style="8" customWidth="1"/>
    <col min="10751" max="10751" width="9.28515625" style="8" customWidth="1"/>
    <col min="10752" max="10752" width="47" style="8" customWidth="1"/>
    <col min="10753" max="10753" width="64.42578125" style="8" customWidth="1"/>
    <col min="10754" max="10754" width="27" style="8" customWidth="1"/>
    <col min="10755" max="10757" width="9.140625" style="8"/>
    <col min="10758" max="10758" width="29.140625" style="8" customWidth="1"/>
    <col min="10759" max="10759" width="25.5703125" style="8" customWidth="1"/>
    <col min="10760" max="10761" width="3.7109375" style="8" customWidth="1"/>
    <col min="10762" max="11003" width="9.140625" style="8"/>
    <col min="11004" max="11005" width="0" style="8" hidden="1" customWidth="1"/>
    <col min="11006" max="11006" width="3.28515625" style="8" customWidth="1"/>
    <col min="11007" max="11007" width="9.28515625" style="8" customWidth="1"/>
    <col min="11008" max="11008" width="47" style="8" customWidth="1"/>
    <col min="11009" max="11009" width="64.42578125" style="8" customWidth="1"/>
    <col min="11010" max="11010" width="27" style="8" customWidth="1"/>
    <col min="11011" max="11013" width="9.140625" style="8"/>
    <col min="11014" max="11014" width="29.140625" style="8" customWidth="1"/>
    <col min="11015" max="11015" width="25.5703125" style="8" customWidth="1"/>
    <col min="11016" max="11017" width="3.7109375" style="8" customWidth="1"/>
    <col min="11018" max="11259" width="9.140625" style="8"/>
    <col min="11260" max="11261" width="0" style="8" hidden="1" customWidth="1"/>
    <col min="11262" max="11262" width="3.28515625" style="8" customWidth="1"/>
    <col min="11263" max="11263" width="9.28515625" style="8" customWidth="1"/>
    <col min="11264" max="11264" width="47" style="8" customWidth="1"/>
    <col min="11265" max="11265" width="64.42578125" style="8" customWidth="1"/>
    <col min="11266" max="11266" width="27" style="8" customWidth="1"/>
    <col min="11267" max="11269" width="9.140625" style="8"/>
    <col min="11270" max="11270" width="29.140625" style="8" customWidth="1"/>
    <col min="11271" max="11271" width="25.5703125" style="8" customWidth="1"/>
    <col min="11272" max="11273" width="3.7109375" style="8" customWidth="1"/>
    <col min="11274" max="11515" width="9.140625" style="8"/>
    <col min="11516" max="11517" width="0" style="8" hidden="1" customWidth="1"/>
    <col min="11518" max="11518" width="3.28515625" style="8" customWidth="1"/>
    <col min="11519" max="11519" width="9.28515625" style="8" customWidth="1"/>
    <col min="11520" max="11520" width="47" style="8" customWidth="1"/>
    <col min="11521" max="11521" width="64.42578125" style="8" customWidth="1"/>
    <col min="11522" max="11522" width="27" style="8" customWidth="1"/>
    <col min="11523" max="11525" width="9.140625" style="8"/>
    <col min="11526" max="11526" width="29.140625" style="8" customWidth="1"/>
    <col min="11527" max="11527" width="25.5703125" style="8" customWidth="1"/>
    <col min="11528" max="11529" width="3.7109375" style="8" customWidth="1"/>
    <col min="11530" max="11771" width="9.140625" style="8"/>
    <col min="11772" max="11773" width="0" style="8" hidden="1" customWidth="1"/>
    <col min="11774" max="11774" width="3.28515625" style="8" customWidth="1"/>
    <col min="11775" max="11775" width="9.28515625" style="8" customWidth="1"/>
    <col min="11776" max="11776" width="47" style="8" customWidth="1"/>
    <col min="11777" max="11777" width="64.42578125" style="8" customWidth="1"/>
    <col min="11778" max="11778" width="27" style="8" customWidth="1"/>
    <col min="11779" max="11781" width="9.140625" style="8"/>
    <col min="11782" max="11782" width="29.140625" style="8" customWidth="1"/>
    <col min="11783" max="11783" width="25.5703125" style="8" customWidth="1"/>
    <col min="11784" max="11785" width="3.7109375" style="8" customWidth="1"/>
    <col min="11786" max="12027" width="9.140625" style="8"/>
    <col min="12028" max="12029" width="0" style="8" hidden="1" customWidth="1"/>
    <col min="12030" max="12030" width="3.28515625" style="8" customWidth="1"/>
    <col min="12031" max="12031" width="9.28515625" style="8" customWidth="1"/>
    <col min="12032" max="12032" width="47" style="8" customWidth="1"/>
    <col min="12033" max="12033" width="64.42578125" style="8" customWidth="1"/>
    <col min="12034" max="12034" width="27" style="8" customWidth="1"/>
    <col min="12035" max="12037" width="9.140625" style="8"/>
    <col min="12038" max="12038" width="29.140625" style="8" customWidth="1"/>
    <col min="12039" max="12039" width="25.5703125" style="8" customWidth="1"/>
    <col min="12040" max="12041" width="3.7109375" style="8" customWidth="1"/>
    <col min="12042" max="12283" width="9.140625" style="8"/>
    <col min="12284" max="12285" width="0" style="8" hidden="1" customWidth="1"/>
    <col min="12286" max="12286" width="3.28515625" style="8" customWidth="1"/>
    <col min="12287" max="12287" width="9.28515625" style="8" customWidth="1"/>
    <col min="12288" max="12288" width="47" style="8" customWidth="1"/>
    <col min="12289" max="12289" width="64.42578125" style="8" customWidth="1"/>
    <col min="12290" max="12290" width="27" style="8" customWidth="1"/>
    <col min="12291" max="12293" width="9.140625" style="8"/>
    <col min="12294" max="12294" width="29.140625" style="8" customWidth="1"/>
    <col min="12295" max="12295" width="25.5703125" style="8" customWidth="1"/>
    <col min="12296" max="12297" width="3.7109375" style="8" customWidth="1"/>
    <col min="12298" max="12539" width="9.140625" style="8"/>
    <col min="12540" max="12541" width="0" style="8" hidden="1" customWidth="1"/>
    <col min="12542" max="12542" width="3.28515625" style="8" customWidth="1"/>
    <col min="12543" max="12543" width="9.28515625" style="8" customWidth="1"/>
    <col min="12544" max="12544" width="47" style="8" customWidth="1"/>
    <col min="12545" max="12545" width="64.42578125" style="8" customWidth="1"/>
    <col min="12546" max="12546" width="27" style="8" customWidth="1"/>
    <col min="12547" max="12549" width="9.140625" style="8"/>
    <col min="12550" max="12550" width="29.140625" style="8" customWidth="1"/>
    <col min="12551" max="12551" width="25.5703125" style="8" customWidth="1"/>
    <col min="12552" max="12553" width="3.7109375" style="8" customWidth="1"/>
    <col min="12554" max="12795" width="9.140625" style="8"/>
    <col min="12796" max="12797" width="0" style="8" hidden="1" customWidth="1"/>
    <col min="12798" max="12798" width="3.28515625" style="8" customWidth="1"/>
    <col min="12799" max="12799" width="9.28515625" style="8" customWidth="1"/>
    <col min="12800" max="12800" width="47" style="8" customWidth="1"/>
    <col min="12801" max="12801" width="64.42578125" style="8" customWidth="1"/>
    <col min="12802" max="12802" width="27" style="8" customWidth="1"/>
    <col min="12803" max="12805" width="9.140625" style="8"/>
    <col min="12806" max="12806" width="29.140625" style="8" customWidth="1"/>
    <col min="12807" max="12807" width="25.5703125" style="8" customWidth="1"/>
    <col min="12808" max="12809" width="3.7109375" style="8" customWidth="1"/>
    <col min="12810" max="13051" width="9.140625" style="8"/>
    <col min="13052" max="13053" width="0" style="8" hidden="1" customWidth="1"/>
    <col min="13054" max="13054" width="3.28515625" style="8" customWidth="1"/>
    <col min="13055" max="13055" width="9.28515625" style="8" customWidth="1"/>
    <col min="13056" max="13056" width="47" style="8" customWidth="1"/>
    <col min="13057" max="13057" width="64.42578125" style="8" customWidth="1"/>
    <col min="13058" max="13058" width="27" style="8" customWidth="1"/>
    <col min="13059" max="13061" width="9.140625" style="8"/>
    <col min="13062" max="13062" width="29.140625" style="8" customWidth="1"/>
    <col min="13063" max="13063" width="25.5703125" style="8" customWidth="1"/>
    <col min="13064" max="13065" width="3.7109375" style="8" customWidth="1"/>
    <col min="13066" max="13307" width="9.140625" style="8"/>
    <col min="13308" max="13309" width="0" style="8" hidden="1" customWidth="1"/>
    <col min="13310" max="13310" width="3.28515625" style="8" customWidth="1"/>
    <col min="13311" max="13311" width="9.28515625" style="8" customWidth="1"/>
    <col min="13312" max="13312" width="47" style="8" customWidth="1"/>
    <col min="13313" max="13313" width="64.42578125" style="8" customWidth="1"/>
    <col min="13314" max="13314" width="27" style="8" customWidth="1"/>
    <col min="13315" max="13317" width="9.140625" style="8"/>
    <col min="13318" max="13318" width="29.140625" style="8" customWidth="1"/>
    <col min="13319" max="13319" width="25.5703125" style="8" customWidth="1"/>
    <col min="13320" max="13321" width="3.7109375" style="8" customWidth="1"/>
    <col min="13322" max="13563" width="9.140625" style="8"/>
    <col min="13564" max="13565" width="0" style="8" hidden="1" customWidth="1"/>
    <col min="13566" max="13566" width="3.28515625" style="8" customWidth="1"/>
    <col min="13567" max="13567" width="9.28515625" style="8" customWidth="1"/>
    <col min="13568" max="13568" width="47" style="8" customWidth="1"/>
    <col min="13569" max="13569" width="64.42578125" style="8" customWidth="1"/>
    <col min="13570" max="13570" width="27" style="8" customWidth="1"/>
    <col min="13571" max="13573" width="9.140625" style="8"/>
    <col min="13574" max="13574" width="29.140625" style="8" customWidth="1"/>
    <col min="13575" max="13575" width="25.5703125" style="8" customWidth="1"/>
    <col min="13576" max="13577" width="3.7109375" style="8" customWidth="1"/>
    <col min="13578" max="13819" width="9.140625" style="8"/>
    <col min="13820" max="13821" width="0" style="8" hidden="1" customWidth="1"/>
    <col min="13822" max="13822" width="3.28515625" style="8" customWidth="1"/>
    <col min="13823" max="13823" width="9.28515625" style="8" customWidth="1"/>
    <col min="13824" max="13824" width="47" style="8" customWidth="1"/>
    <col min="13825" max="13825" width="64.42578125" style="8" customWidth="1"/>
    <col min="13826" max="13826" width="27" style="8" customWidth="1"/>
    <col min="13827" max="13829" width="9.140625" style="8"/>
    <col min="13830" max="13830" width="29.140625" style="8" customWidth="1"/>
    <col min="13831" max="13831" width="25.5703125" style="8" customWidth="1"/>
    <col min="13832" max="13833" width="3.7109375" style="8" customWidth="1"/>
    <col min="13834" max="14075" width="9.140625" style="8"/>
    <col min="14076" max="14077" width="0" style="8" hidden="1" customWidth="1"/>
    <col min="14078" max="14078" width="3.28515625" style="8" customWidth="1"/>
    <col min="14079" max="14079" width="9.28515625" style="8" customWidth="1"/>
    <col min="14080" max="14080" width="47" style="8" customWidth="1"/>
    <col min="14081" max="14081" width="64.42578125" style="8" customWidth="1"/>
    <col min="14082" max="14082" width="27" style="8" customWidth="1"/>
    <col min="14083" max="14085" width="9.140625" style="8"/>
    <col min="14086" max="14086" width="29.140625" style="8" customWidth="1"/>
    <col min="14087" max="14087" width="25.5703125" style="8" customWidth="1"/>
    <col min="14088" max="14089" width="3.7109375" style="8" customWidth="1"/>
    <col min="14090" max="14331" width="9.140625" style="8"/>
    <col min="14332" max="14333" width="0" style="8" hidden="1" customWidth="1"/>
    <col min="14334" max="14334" width="3.28515625" style="8" customWidth="1"/>
    <col min="14335" max="14335" width="9.28515625" style="8" customWidth="1"/>
    <col min="14336" max="14336" width="47" style="8" customWidth="1"/>
    <col min="14337" max="14337" width="64.42578125" style="8" customWidth="1"/>
    <col min="14338" max="14338" width="27" style="8" customWidth="1"/>
    <col min="14339" max="14341" width="9.140625" style="8"/>
    <col min="14342" max="14342" width="29.140625" style="8" customWidth="1"/>
    <col min="14343" max="14343" width="25.5703125" style="8" customWidth="1"/>
    <col min="14344" max="14345" width="3.7109375" style="8" customWidth="1"/>
    <col min="14346" max="14587" width="9.140625" style="8"/>
    <col min="14588" max="14589" width="0" style="8" hidden="1" customWidth="1"/>
    <col min="14590" max="14590" width="3.28515625" style="8" customWidth="1"/>
    <col min="14591" max="14591" width="9.28515625" style="8" customWidth="1"/>
    <col min="14592" max="14592" width="47" style="8" customWidth="1"/>
    <col min="14593" max="14593" width="64.42578125" style="8" customWidth="1"/>
    <col min="14594" max="14594" width="27" style="8" customWidth="1"/>
    <col min="14595" max="14597" width="9.140625" style="8"/>
    <col min="14598" max="14598" width="29.140625" style="8" customWidth="1"/>
    <col min="14599" max="14599" width="25.5703125" style="8" customWidth="1"/>
    <col min="14600" max="14601" width="3.7109375" style="8" customWidth="1"/>
    <col min="14602" max="14843" width="9.140625" style="8"/>
    <col min="14844" max="14845" width="0" style="8" hidden="1" customWidth="1"/>
    <col min="14846" max="14846" width="3.28515625" style="8" customWidth="1"/>
    <col min="14847" max="14847" width="9.28515625" style="8" customWidth="1"/>
    <col min="14848" max="14848" width="47" style="8" customWidth="1"/>
    <col min="14849" max="14849" width="64.42578125" style="8" customWidth="1"/>
    <col min="14850" max="14850" width="27" style="8" customWidth="1"/>
    <col min="14851" max="14853" width="9.140625" style="8"/>
    <col min="14854" max="14854" width="29.140625" style="8" customWidth="1"/>
    <col min="14855" max="14855" width="25.5703125" style="8" customWidth="1"/>
    <col min="14856" max="14857" width="3.7109375" style="8" customWidth="1"/>
    <col min="14858" max="15099" width="9.140625" style="8"/>
    <col min="15100" max="15101" width="0" style="8" hidden="1" customWidth="1"/>
    <col min="15102" max="15102" width="3.28515625" style="8" customWidth="1"/>
    <col min="15103" max="15103" width="9.28515625" style="8" customWidth="1"/>
    <col min="15104" max="15104" width="47" style="8" customWidth="1"/>
    <col min="15105" max="15105" width="64.42578125" style="8" customWidth="1"/>
    <col min="15106" max="15106" width="27" style="8" customWidth="1"/>
    <col min="15107" max="15109" width="9.140625" style="8"/>
    <col min="15110" max="15110" width="29.140625" style="8" customWidth="1"/>
    <col min="15111" max="15111" width="25.5703125" style="8" customWidth="1"/>
    <col min="15112" max="15113" width="3.7109375" style="8" customWidth="1"/>
    <col min="15114" max="15355" width="9.140625" style="8"/>
    <col min="15356" max="15357" width="0" style="8" hidden="1" customWidth="1"/>
    <col min="15358" max="15358" width="3.28515625" style="8" customWidth="1"/>
    <col min="15359" max="15359" width="9.28515625" style="8" customWidth="1"/>
    <col min="15360" max="15360" width="47" style="8" customWidth="1"/>
    <col min="15361" max="15361" width="64.42578125" style="8" customWidth="1"/>
    <col min="15362" max="15362" width="27" style="8" customWidth="1"/>
    <col min="15363" max="15365" width="9.140625" style="8"/>
    <col min="15366" max="15366" width="29.140625" style="8" customWidth="1"/>
    <col min="15367" max="15367" width="25.5703125" style="8" customWidth="1"/>
    <col min="15368" max="15369" width="3.7109375" style="8" customWidth="1"/>
    <col min="15370" max="15611" width="9.140625" style="8"/>
    <col min="15612" max="15613" width="0" style="8" hidden="1" customWidth="1"/>
    <col min="15614" max="15614" width="3.28515625" style="8" customWidth="1"/>
    <col min="15615" max="15615" width="9.28515625" style="8" customWidth="1"/>
    <col min="15616" max="15616" width="47" style="8" customWidth="1"/>
    <col min="15617" max="15617" width="64.42578125" style="8" customWidth="1"/>
    <col min="15618" max="15618" width="27" style="8" customWidth="1"/>
    <col min="15619" max="15621" width="9.140625" style="8"/>
    <col min="15622" max="15622" width="29.140625" style="8" customWidth="1"/>
    <col min="15623" max="15623" width="25.5703125" style="8" customWidth="1"/>
    <col min="15624" max="15625" width="3.7109375" style="8" customWidth="1"/>
    <col min="15626" max="15867" width="9.140625" style="8"/>
    <col min="15868" max="15869" width="0" style="8" hidden="1" customWidth="1"/>
    <col min="15870" max="15870" width="3.28515625" style="8" customWidth="1"/>
    <col min="15871" max="15871" width="9.28515625" style="8" customWidth="1"/>
    <col min="15872" max="15872" width="47" style="8" customWidth="1"/>
    <col min="15873" max="15873" width="64.42578125" style="8" customWidth="1"/>
    <col min="15874" max="15874" width="27" style="8" customWidth="1"/>
    <col min="15875" max="15877" width="9.140625" style="8"/>
    <col min="15878" max="15878" width="29.140625" style="8" customWidth="1"/>
    <col min="15879" max="15879" width="25.5703125" style="8" customWidth="1"/>
    <col min="15880" max="15881" width="3.7109375" style="8" customWidth="1"/>
    <col min="15882" max="16123" width="9.140625" style="8"/>
    <col min="16124" max="16125" width="0" style="8" hidden="1" customWidth="1"/>
    <col min="16126" max="16126" width="3.28515625" style="8" customWidth="1"/>
    <col min="16127" max="16127" width="9.28515625" style="8" customWidth="1"/>
    <col min="16128" max="16128" width="47" style="8" customWidth="1"/>
    <col min="16129" max="16129" width="64.42578125" style="8" customWidth="1"/>
    <col min="16130" max="16130" width="27" style="8" customWidth="1"/>
    <col min="16131" max="16133" width="9.140625" style="8"/>
    <col min="16134" max="16134" width="29.140625" style="8" customWidth="1"/>
    <col min="16135" max="16135" width="25.5703125" style="8" customWidth="1"/>
    <col min="16136" max="16137" width="3.7109375" style="8" customWidth="1"/>
    <col min="16138" max="16384" width="9.140625" style="8"/>
  </cols>
  <sheetData>
    <row r="1" spans="1:3">
      <c r="B1" s="19" t="s">
        <v>71</v>
      </c>
      <c r="C1" s="5"/>
    </row>
    <row r="2" spans="1:3">
      <c r="B2" s="19" t="s">
        <v>72</v>
      </c>
      <c r="C2" s="5"/>
    </row>
    <row r="3" spans="1:3">
      <c r="B3" s="19"/>
      <c r="C3" s="5"/>
    </row>
    <row r="4" spans="1:3">
      <c r="A4" s="65" t="s">
        <v>34</v>
      </c>
      <c r="B4" s="65"/>
    </row>
    <row r="5" spans="1:3">
      <c r="A5" s="18"/>
      <c r="B5" s="18"/>
    </row>
    <row r="6" spans="1:3">
      <c r="A6" s="18"/>
      <c r="B6" s="18"/>
    </row>
    <row r="7" spans="1:3">
      <c r="A7" s="11" t="s">
        <v>66</v>
      </c>
      <c r="B7" s="11" t="s">
        <v>6</v>
      </c>
    </row>
    <row r="8" spans="1:3">
      <c r="A8" s="11" t="s">
        <v>67</v>
      </c>
      <c r="B8" s="11" t="s">
        <v>1</v>
      </c>
    </row>
    <row r="9" spans="1:3">
      <c r="A9" s="11" t="s">
        <v>68</v>
      </c>
      <c r="B9" s="11" t="s">
        <v>7</v>
      </c>
    </row>
    <row r="10" spans="1:3">
      <c r="A10" s="11" t="s">
        <v>5</v>
      </c>
      <c r="B10" s="11" t="s">
        <v>7</v>
      </c>
    </row>
    <row r="11" spans="1:3">
      <c r="A11" s="11" t="s">
        <v>3</v>
      </c>
      <c r="B11" s="11" t="s">
        <v>8</v>
      </c>
    </row>
    <row r="12" spans="1:3">
      <c r="A12" s="11" t="s">
        <v>4</v>
      </c>
      <c r="B12" s="11" t="s">
        <v>9</v>
      </c>
    </row>
    <row r="13" spans="1:3">
      <c r="A13" s="11" t="s">
        <v>73</v>
      </c>
      <c r="B13" s="11" t="s">
        <v>10</v>
      </c>
    </row>
    <row r="14" spans="1:3">
      <c r="A14" s="11" t="s">
        <v>69</v>
      </c>
      <c r="B14" s="11" t="s">
        <v>11</v>
      </c>
    </row>
    <row r="15" spans="1:3" ht="51">
      <c r="A15" s="11" t="s">
        <v>74</v>
      </c>
      <c r="B15" s="21" t="s">
        <v>75</v>
      </c>
    </row>
    <row r="16" spans="1:3">
      <c r="A16" s="11" t="s">
        <v>70</v>
      </c>
      <c r="B16" s="11" t="s">
        <v>12</v>
      </c>
    </row>
    <row r="17" spans="1:2">
      <c r="A17" s="18"/>
      <c r="B17" s="18"/>
    </row>
    <row r="18" spans="1:2">
      <c r="A18" s="18"/>
      <c r="B18" s="18"/>
    </row>
    <row r="19" spans="1:2">
      <c r="A19" s="18"/>
      <c r="B19" s="18"/>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s>
  <hyperlinks>
    <hyperlink ref="B14" r:id="rId1" display="mailto:fortum@fortum.ru?subject=fortum%40fortum.ru"/>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tabSelected="1" zoomScaleNormal="100" workbookViewId="0">
      <pane xSplit="3" ySplit="9" topLeftCell="D10" activePane="bottomRight" state="frozen"/>
      <selection activeCell="G33" sqref="G33"/>
      <selection pane="topRight" activeCell="G33" sqref="G33"/>
      <selection pane="bottomLeft" activeCell="G33" sqref="G33"/>
      <selection pane="bottomRight" activeCell="F29" sqref="F29"/>
    </sheetView>
  </sheetViews>
  <sheetFormatPr defaultRowHeight="12.75"/>
  <cols>
    <col min="1" max="1" width="6.7109375" style="24" customWidth="1"/>
    <col min="2" max="2" width="56.42578125" style="25" customWidth="1"/>
    <col min="3" max="3" width="12.7109375" style="24" customWidth="1"/>
    <col min="4" max="6" width="23.5703125" style="25" customWidth="1"/>
    <col min="7" max="8" width="11.7109375" style="25" bestFit="1" customWidth="1"/>
    <col min="9" max="251" width="9.140625" style="25"/>
    <col min="252" max="252" width="6.7109375" style="25" customWidth="1"/>
    <col min="253" max="257" width="9.140625" style="25"/>
    <col min="258" max="258" width="12.42578125" style="25" bestFit="1" customWidth="1"/>
    <col min="259" max="261" width="20.7109375" style="25" customWidth="1"/>
    <col min="262" max="262" width="9.85546875" style="25" customWidth="1"/>
    <col min="263" max="507" width="9.140625" style="25"/>
    <col min="508" max="508" width="6.7109375" style="25" customWidth="1"/>
    <col min="509" max="513" width="9.140625" style="25"/>
    <col min="514" max="514" width="12.42578125" style="25" bestFit="1" customWidth="1"/>
    <col min="515" max="517" width="20.7109375" style="25" customWidth="1"/>
    <col min="518" max="518" width="9.85546875" style="25" customWidth="1"/>
    <col min="519" max="763" width="9.140625" style="25"/>
    <col min="764" max="764" width="6.7109375" style="25" customWidth="1"/>
    <col min="765" max="769" width="9.140625" style="25"/>
    <col min="770" max="770" width="12.42578125" style="25" bestFit="1" customWidth="1"/>
    <col min="771" max="773" width="20.7109375" style="25" customWidth="1"/>
    <col min="774" max="774" width="9.85546875" style="25" customWidth="1"/>
    <col min="775" max="1019" width="9.140625" style="25"/>
    <col min="1020" max="1020" width="6.7109375" style="25" customWidth="1"/>
    <col min="1021" max="1025" width="9.140625" style="25"/>
    <col min="1026" max="1026" width="12.42578125" style="25" bestFit="1" customWidth="1"/>
    <col min="1027" max="1029" width="20.7109375" style="25" customWidth="1"/>
    <col min="1030" max="1030" width="9.85546875" style="25" customWidth="1"/>
    <col min="1031" max="1275" width="9.140625" style="25"/>
    <col min="1276" max="1276" width="6.7109375" style="25" customWidth="1"/>
    <col min="1277" max="1281" width="9.140625" style="25"/>
    <col min="1282" max="1282" width="12.42578125" style="25" bestFit="1" customWidth="1"/>
    <col min="1283" max="1285" width="20.7109375" style="25" customWidth="1"/>
    <col min="1286" max="1286" width="9.85546875" style="25" customWidth="1"/>
    <col min="1287" max="1531" width="9.140625" style="25"/>
    <col min="1532" max="1532" width="6.7109375" style="25" customWidth="1"/>
    <col min="1533" max="1537" width="9.140625" style="25"/>
    <col min="1538" max="1538" width="12.42578125" style="25" bestFit="1" customWidth="1"/>
    <col min="1539" max="1541" width="20.7109375" style="25" customWidth="1"/>
    <col min="1542" max="1542" width="9.85546875" style="25" customWidth="1"/>
    <col min="1543" max="1787" width="9.140625" style="25"/>
    <col min="1788" max="1788" width="6.7109375" style="25" customWidth="1"/>
    <col min="1789" max="1793" width="9.140625" style="25"/>
    <col min="1794" max="1794" width="12.42578125" style="25" bestFit="1" customWidth="1"/>
    <col min="1795" max="1797" width="20.7109375" style="25" customWidth="1"/>
    <col min="1798" max="1798" width="9.85546875" style="25" customWidth="1"/>
    <col min="1799" max="2043" width="9.140625" style="25"/>
    <col min="2044" max="2044" width="6.7109375" style="25" customWidth="1"/>
    <col min="2045" max="2049" width="9.140625" style="25"/>
    <col min="2050" max="2050" width="12.42578125" style="25" bestFit="1" customWidth="1"/>
    <col min="2051" max="2053" width="20.7109375" style="25" customWidth="1"/>
    <col min="2054" max="2054" width="9.85546875" style="25" customWidth="1"/>
    <col min="2055" max="2299" width="9.140625" style="25"/>
    <col min="2300" max="2300" width="6.7109375" style="25" customWidth="1"/>
    <col min="2301" max="2305" width="9.140625" style="25"/>
    <col min="2306" max="2306" width="12.42578125" style="25" bestFit="1" customWidth="1"/>
    <col min="2307" max="2309" width="20.7109375" style="25" customWidth="1"/>
    <col min="2310" max="2310" width="9.85546875" style="25" customWidth="1"/>
    <col min="2311" max="2555" width="9.140625" style="25"/>
    <col min="2556" max="2556" width="6.7109375" style="25" customWidth="1"/>
    <col min="2557" max="2561" width="9.140625" style="25"/>
    <col min="2562" max="2562" width="12.42578125" style="25" bestFit="1" customWidth="1"/>
    <col min="2563" max="2565" width="20.7109375" style="25" customWidth="1"/>
    <col min="2566" max="2566" width="9.85546875" style="25" customWidth="1"/>
    <col min="2567" max="2811" width="9.140625" style="25"/>
    <col min="2812" max="2812" width="6.7109375" style="25" customWidth="1"/>
    <col min="2813" max="2817" width="9.140625" style="25"/>
    <col min="2818" max="2818" width="12.42578125" style="25" bestFit="1" customWidth="1"/>
    <col min="2819" max="2821" width="20.7109375" style="25" customWidth="1"/>
    <col min="2822" max="2822" width="9.85546875" style="25" customWidth="1"/>
    <col min="2823" max="3067" width="9.140625" style="25"/>
    <col min="3068" max="3068" width="6.7109375" style="25" customWidth="1"/>
    <col min="3069" max="3073" width="9.140625" style="25"/>
    <col min="3074" max="3074" width="12.42578125" style="25" bestFit="1" customWidth="1"/>
    <col min="3075" max="3077" width="20.7109375" style="25" customWidth="1"/>
    <col min="3078" max="3078" width="9.85546875" style="25" customWidth="1"/>
    <col min="3079" max="3323" width="9.140625" style="25"/>
    <col min="3324" max="3324" width="6.7109375" style="25" customWidth="1"/>
    <col min="3325" max="3329" width="9.140625" style="25"/>
    <col min="3330" max="3330" width="12.42578125" style="25" bestFit="1" customWidth="1"/>
    <col min="3331" max="3333" width="20.7109375" style="25" customWidth="1"/>
    <col min="3334" max="3334" width="9.85546875" style="25" customWidth="1"/>
    <col min="3335" max="3579" width="9.140625" style="25"/>
    <col min="3580" max="3580" width="6.7109375" style="25" customWidth="1"/>
    <col min="3581" max="3585" width="9.140625" style="25"/>
    <col min="3586" max="3586" width="12.42578125" style="25" bestFit="1" customWidth="1"/>
    <col min="3587" max="3589" width="20.7109375" style="25" customWidth="1"/>
    <col min="3590" max="3590" width="9.85546875" style="25" customWidth="1"/>
    <col min="3591" max="3835" width="9.140625" style="25"/>
    <col min="3836" max="3836" width="6.7109375" style="25" customWidth="1"/>
    <col min="3837" max="3841" width="9.140625" style="25"/>
    <col min="3842" max="3842" width="12.42578125" style="25" bestFit="1" customWidth="1"/>
    <col min="3843" max="3845" width="20.7109375" style="25" customWidth="1"/>
    <col min="3846" max="3846" width="9.85546875" style="25" customWidth="1"/>
    <col min="3847" max="4091" width="9.140625" style="25"/>
    <col min="4092" max="4092" width="6.7109375" style="25" customWidth="1"/>
    <col min="4093" max="4097" width="9.140625" style="25"/>
    <col min="4098" max="4098" width="12.42578125" style="25" bestFit="1" customWidth="1"/>
    <col min="4099" max="4101" width="20.7109375" style="25" customWidth="1"/>
    <col min="4102" max="4102" width="9.85546875" style="25" customWidth="1"/>
    <col min="4103" max="4347" width="9.140625" style="25"/>
    <col min="4348" max="4348" width="6.7109375" style="25" customWidth="1"/>
    <col min="4349" max="4353" width="9.140625" style="25"/>
    <col min="4354" max="4354" width="12.42578125" style="25" bestFit="1" customWidth="1"/>
    <col min="4355" max="4357" width="20.7109375" style="25" customWidth="1"/>
    <col min="4358" max="4358" width="9.85546875" style="25" customWidth="1"/>
    <col min="4359" max="4603" width="9.140625" style="25"/>
    <col min="4604" max="4604" width="6.7109375" style="25" customWidth="1"/>
    <col min="4605" max="4609" width="9.140625" style="25"/>
    <col min="4610" max="4610" width="12.42578125" style="25" bestFit="1" customWidth="1"/>
    <col min="4611" max="4613" width="20.7109375" style="25" customWidth="1"/>
    <col min="4614" max="4614" width="9.85546875" style="25" customWidth="1"/>
    <col min="4615" max="4859" width="9.140625" style="25"/>
    <col min="4860" max="4860" width="6.7109375" style="25" customWidth="1"/>
    <col min="4861" max="4865" width="9.140625" style="25"/>
    <col min="4866" max="4866" width="12.42578125" style="25" bestFit="1" customWidth="1"/>
    <col min="4867" max="4869" width="20.7109375" style="25" customWidth="1"/>
    <col min="4870" max="4870" width="9.85546875" style="25" customWidth="1"/>
    <col min="4871" max="5115" width="9.140625" style="25"/>
    <col min="5116" max="5116" width="6.7109375" style="25" customWidth="1"/>
    <col min="5117" max="5121" width="9.140625" style="25"/>
    <col min="5122" max="5122" width="12.42578125" style="25" bestFit="1" customWidth="1"/>
    <col min="5123" max="5125" width="20.7109375" style="25" customWidth="1"/>
    <col min="5126" max="5126" width="9.85546875" style="25" customWidth="1"/>
    <col min="5127" max="5371" width="9.140625" style="25"/>
    <col min="5372" max="5372" width="6.7109375" style="25" customWidth="1"/>
    <col min="5373" max="5377" width="9.140625" style="25"/>
    <col min="5378" max="5378" width="12.42578125" style="25" bestFit="1" customWidth="1"/>
    <col min="5379" max="5381" width="20.7109375" style="25" customWidth="1"/>
    <col min="5382" max="5382" width="9.85546875" style="25" customWidth="1"/>
    <col min="5383" max="5627" width="9.140625" style="25"/>
    <col min="5628" max="5628" width="6.7109375" style="25" customWidth="1"/>
    <col min="5629" max="5633" width="9.140625" style="25"/>
    <col min="5634" max="5634" width="12.42578125" style="25" bestFit="1" customWidth="1"/>
    <col min="5635" max="5637" width="20.7109375" style="25" customWidth="1"/>
    <col min="5638" max="5638" width="9.85546875" style="25" customWidth="1"/>
    <col min="5639" max="5883" width="9.140625" style="25"/>
    <col min="5884" max="5884" width="6.7109375" style="25" customWidth="1"/>
    <col min="5885" max="5889" width="9.140625" style="25"/>
    <col min="5890" max="5890" width="12.42578125" style="25" bestFit="1" customWidth="1"/>
    <col min="5891" max="5893" width="20.7109375" style="25" customWidth="1"/>
    <col min="5894" max="5894" width="9.85546875" style="25" customWidth="1"/>
    <col min="5895" max="6139" width="9.140625" style="25"/>
    <col min="6140" max="6140" width="6.7109375" style="25" customWidth="1"/>
    <col min="6141" max="6145" width="9.140625" style="25"/>
    <col min="6146" max="6146" width="12.42578125" style="25" bestFit="1" customWidth="1"/>
    <col min="6147" max="6149" width="20.7109375" style="25" customWidth="1"/>
    <col min="6150" max="6150" width="9.85546875" style="25" customWidth="1"/>
    <col min="6151" max="6395" width="9.140625" style="25"/>
    <col min="6396" max="6396" width="6.7109375" style="25" customWidth="1"/>
    <col min="6397" max="6401" width="9.140625" style="25"/>
    <col min="6402" max="6402" width="12.42578125" style="25" bestFit="1" customWidth="1"/>
    <col min="6403" max="6405" width="20.7109375" style="25" customWidth="1"/>
    <col min="6406" max="6406" width="9.85546875" style="25" customWidth="1"/>
    <col min="6407" max="6651" width="9.140625" style="25"/>
    <col min="6652" max="6652" width="6.7109375" style="25" customWidth="1"/>
    <col min="6653" max="6657" width="9.140625" style="25"/>
    <col min="6658" max="6658" width="12.42578125" style="25" bestFit="1" customWidth="1"/>
    <col min="6659" max="6661" width="20.7109375" style="25" customWidth="1"/>
    <col min="6662" max="6662" width="9.85546875" style="25" customWidth="1"/>
    <col min="6663" max="6907" width="9.140625" style="25"/>
    <col min="6908" max="6908" width="6.7109375" style="25" customWidth="1"/>
    <col min="6909" max="6913" width="9.140625" style="25"/>
    <col min="6914" max="6914" width="12.42578125" style="25" bestFit="1" customWidth="1"/>
    <col min="6915" max="6917" width="20.7109375" style="25" customWidth="1"/>
    <col min="6918" max="6918" width="9.85546875" style="25" customWidth="1"/>
    <col min="6919" max="7163" width="9.140625" style="25"/>
    <col min="7164" max="7164" width="6.7109375" style="25" customWidth="1"/>
    <col min="7165" max="7169" width="9.140625" style="25"/>
    <col min="7170" max="7170" width="12.42578125" style="25" bestFit="1" customWidth="1"/>
    <col min="7171" max="7173" width="20.7109375" style="25" customWidth="1"/>
    <col min="7174" max="7174" width="9.85546875" style="25" customWidth="1"/>
    <col min="7175" max="7419" width="9.140625" style="25"/>
    <col min="7420" max="7420" width="6.7109375" style="25" customWidth="1"/>
    <col min="7421" max="7425" width="9.140625" style="25"/>
    <col min="7426" max="7426" width="12.42578125" style="25" bestFit="1" customWidth="1"/>
    <col min="7427" max="7429" width="20.7109375" style="25" customWidth="1"/>
    <col min="7430" max="7430" width="9.85546875" style="25" customWidth="1"/>
    <col min="7431" max="7675" width="9.140625" style="25"/>
    <col min="7676" max="7676" width="6.7109375" style="25" customWidth="1"/>
    <col min="7677" max="7681" width="9.140625" style="25"/>
    <col min="7682" max="7682" width="12.42578125" style="25" bestFit="1" customWidth="1"/>
    <col min="7683" max="7685" width="20.7109375" style="25" customWidth="1"/>
    <col min="7686" max="7686" width="9.85546875" style="25" customWidth="1"/>
    <col min="7687" max="7931" width="9.140625" style="25"/>
    <col min="7932" max="7932" width="6.7109375" style="25" customWidth="1"/>
    <col min="7933" max="7937" width="9.140625" style="25"/>
    <col min="7938" max="7938" width="12.42578125" style="25" bestFit="1" customWidth="1"/>
    <col min="7939" max="7941" width="20.7109375" style="25" customWidth="1"/>
    <col min="7942" max="7942" width="9.85546875" style="25" customWidth="1"/>
    <col min="7943" max="8187" width="9.140625" style="25"/>
    <col min="8188" max="8188" width="6.7109375" style="25" customWidth="1"/>
    <col min="8189" max="8193" width="9.140625" style="25"/>
    <col min="8194" max="8194" width="12.42578125" style="25" bestFit="1" customWidth="1"/>
    <col min="8195" max="8197" width="20.7109375" style="25" customWidth="1"/>
    <col min="8198" max="8198" width="9.85546875" style="25" customWidth="1"/>
    <col min="8199" max="8443" width="9.140625" style="25"/>
    <col min="8444" max="8444" width="6.7109375" style="25" customWidth="1"/>
    <col min="8445" max="8449" width="9.140625" style="25"/>
    <col min="8450" max="8450" width="12.42578125" style="25" bestFit="1" customWidth="1"/>
    <col min="8451" max="8453" width="20.7109375" style="25" customWidth="1"/>
    <col min="8454" max="8454" width="9.85546875" style="25" customWidth="1"/>
    <col min="8455" max="8699" width="9.140625" style="25"/>
    <col min="8700" max="8700" width="6.7109375" style="25" customWidth="1"/>
    <col min="8701" max="8705" width="9.140625" style="25"/>
    <col min="8706" max="8706" width="12.42578125" style="25" bestFit="1" customWidth="1"/>
    <col min="8707" max="8709" width="20.7109375" style="25" customWidth="1"/>
    <col min="8710" max="8710" width="9.85546875" style="25" customWidth="1"/>
    <col min="8711" max="8955" width="9.140625" style="25"/>
    <col min="8956" max="8956" width="6.7109375" style="25" customWidth="1"/>
    <col min="8957" max="8961" width="9.140625" style="25"/>
    <col min="8962" max="8962" width="12.42578125" style="25" bestFit="1" customWidth="1"/>
    <col min="8963" max="8965" width="20.7109375" style="25" customWidth="1"/>
    <col min="8966" max="8966" width="9.85546875" style="25" customWidth="1"/>
    <col min="8967" max="9211" width="9.140625" style="25"/>
    <col min="9212" max="9212" width="6.7109375" style="25" customWidth="1"/>
    <col min="9213" max="9217" width="9.140625" style="25"/>
    <col min="9218" max="9218" width="12.42578125" style="25" bestFit="1" customWidth="1"/>
    <col min="9219" max="9221" width="20.7109375" style="25" customWidth="1"/>
    <col min="9222" max="9222" width="9.85546875" style="25" customWidth="1"/>
    <col min="9223" max="9467" width="9.140625" style="25"/>
    <col min="9468" max="9468" width="6.7109375" style="25" customWidth="1"/>
    <col min="9469" max="9473" width="9.140625" style="25"/>
    <col min="9474" max="9474" width="12.42578125" style="25" bestFit="1" customWidth="1"/>
    <col min="9475" max="9477" width="20.7109375" style="25" customWidth="1"/>
    <col min="9478" max="9478" width="9.85546875" style="25" customWidth="1"/>
    <col min="9479" max="9723" width="9.140625" style="25"/>
    <col min="9724" max="9724" width="6.7109375" style="25" customWidth="1"/>
    <col min="9725" max="9729" width="9.140625" style="25"/>
    <col min="9730" max="9730" width="12.42578125" style="25" bestFit="1" customWidth="1"/>
    <col min="9731" max="9733" width="20.7109375" style="25" customWidth="1"/>
    <col min="9734" max="9734" width="9.85546875" style="25" customWidth="1"/>
    <col min="9735" max="9979" width="9.140625" style="25"/>
    <col min="9980" max="9980" width="6.7109375" style="25" customWidth="1"/>
    <col min="9981" max="9985" width="9.140625" style="25"/>
    <col min="9986" max="9986" width="12.42578125" style="25" bestFit="1" customWidth="1"/>
    <col min="9987" max="9989" width="20.7109375" style="25" customWidth="1"/>
    <col min="9990" max="9990" width="9.85546875" style="25" customWidth="1"/>
    <col min="9991" max="10235" width="9.140625" style="25"/>
    <col min="10236" max="10236" width="6.7109375" style="25" customWidth="1"/>
    <col min="10237" max="10241" width="9.140625" style="25"/>
    <col min="10242" max="10242" width="12.42578125" style="25" bestFit="1" customWidth="1"/>
    <col min="10243" max="10245" width="20.7109375" style="25" customWidth="1"/>
    <col min="10246" max="10246" width="9.85546875" style="25" customWidth="1"/>
    <col min="10247" max="10491" width="9.140625" style="25"/>
    <col min="10492" max="10492" width="6.7109375" style="25" customWidth="1"/>
    <col min="10493" max="10497" width="9.140625" style="25"/>
    <col min="10498" max="10498" width="12.42578125" style="25" bestFit="1" customWidth="1"/>
    <col min="10499" max="10501" width="20.7109375" style="25" customWidth="1"/>
    <col min="10502" max="10502" width="9.85546875" style="25" customWidth="1"/>
    <col min="10503" max="10747" width="9.140625" style="25"/>
    <col min="10748" max="10748" width="6.7109375" style="25" customWidth="1"/>
    <col min="10749" max="10753" width="9.140625" style="25"/>
    <col min="10754" max="10754" width="12.42578125" style="25" bestFit="1" customWidth="1"/>
    <col min="10755" max="10757" width="20.7109375" style="25" customWidth="1"/>
    <col min="10758" max="10758" width="9.85546875" style="25" customWidth="1"/>
    <col min="10759" max="11003" width="9.140625" style="25"/>
    <col min="11004" max="11004" width="6.7109375" style="25" customWidth="1"/>
    <col min="11005" max="11009" width="9.140625" style="25"/>
    <col min="11010" max="11010" width="12.42578125" style="25" bestFit="1" customWidth="1"/>
    <col min="11011" max="11013" width="20.7109375" style="25" customWidth="1"/>
    <col min="11014" max="11014" width="9.85546875" style="25" customWidth="1"/>
    <col min="11015" max="11259" width="9.140625" style="25"/>
    <col min="11260" max="11260" width="6.7109375" style="25" customWidth="1"/>
    <col min="11261" max="11265" width="9.140625" style="25"/>
    <col min="11266" max="11266" width="12.42578125" style="25" bestFit="1" customWidth="1"/>
    <col min="11267" max="11269" width="20.7109375" style="25" customWidth="1"/>
    <col min="11270" max="11270" width="9.85546875" style="25" customWidth="1"/>
    <col min="11271" max="11515" width="9.140625" style="25"/>
    <col min="11516" max="11516" width="6.7109375" style="25" customWidth="1"/>
    <col min="11517" max="11521" width="9.140625" style="25"/>
    <col min="11522" max="11522" width="12.42578125" style="25" bestFit="1" customWidth="1"/>
    <col min="11523" max="11525" width="20.7109375" style="25" customWidth="1"/>
    <col min="11526" max="11526" width="9.85546875" style="25" customWidth="1"/>
    <col min="11527" max="11771" width="9.140625" style="25"/>
    <col min="11772" max="11772" width="6.7109375" style="25" customWidth="1"/>
    <col min="11773" max="11777" width="9.140625" style="25"/>
    <col min="11778" max="11778" width="12.42578125" style="25" bestFit="1" customWidth="1"/>
    <col min="11779" max="11781" width="20.7109375" style="25" customWidth="1"/>
    <col min="11782" max="11782" width="9.85546875" style="25" customWidth="1"/>
    <col min="11783" max="12027" width="9.140625" style="25"/>
    <col min="12028" max="12028" width="6.7109375" style="25" customWidth="1"/>
    <col min="12029" max="12033" width="9.140625" style="25"/>
    <col min="12034" max="12034" width="12.42578125" style="25" bestFit="1" customWidth="1"/>
    <col min="12035" max="12037" width="20.7109375" style="25" customWidth="1"/>
    <col min="12038" max="12038" width="9.85546875" style="25" customWidth="1"/>
    <col min="12039" max="12283" width="9.140625" style="25"/>
    <col min="12284" max="12284" width="6.7109375" style="25" customWidth="1"/>
    <col min="12285" max="12289" width="9.140625" style="25"/>
    <col min="12290" max="12290" width="12.42578125" style="25" bestFit="1" customWidth="1"/>
    <col min="12291" max="12293" width="20.7109375" style="25" customWidth="1"/>
    <col min="12294" max="12294" width="9.85546875" style="25" customWidth="1"/>
    <col min="12295" max="12539" width="9.140625" style="25"/>
    <col min="12540" max="12540" width="6.7109375" style="25" customWidth="1"/>
    <col min="12541" max="12545" width="9.140625" style="25"/>
    <col min="12546" max="12546" width="12.42578125" style="25" bestFit="1" customWidth="1"/>
    <col min="12547" max="12549" width="20.7109375" style="25" customWidth="1"/>
    <col min="12550" max="12550" width="9.85546875" style="25" customWidth="1"/>
    <col min="12551" max="12795" width="9.140625" style="25"/>
    <col min="12796" max="12796" width="6.7109375" style="25" customWidth="1"/>
    <col min="12797" max="12801" width="9.140625" style="25"/>
    <col min="12802" max="12802" width="12.42578125" style="25" bestFit="1" customWidth="1"/>
    <col min="12803" max="12805" width="20.7109375" style="25" customWidth="1"/>
    <col min="12806" max="12806" width="9.85546875" style="25" customWidth="1"/>
    <col min="12807" max="13051" width="9.140625" style="25"/>
    <col min="13052" max="13052" width="6.7109375" style="25" customWidth="1"/>
    <col min="13053" max="13057" width="9.140625" style="25"/>
    <col min="13058" max="13058" width="12.42578125" style="25" bestFit="1" customWidth="1"/>
    <col min="13059" max="13061" width="20.7109375" style="25" customWidth="1"/>
    <col min="13062" max="13062" width="9.85546875" style="25" customWidth="1"/>
    <col min="13063" max="13307" width="9.140625" style="25"/>
    <col min="13308" max="13308" width="6.7109375" style="25" customWidth="1"/>
    <col min="13309" max="13313" width="9.140625" style="25"/>
    <col min="13314" max="13314" width="12.42578125" style="25" bestFit="1" customWidth="1"/>
    <col min="13315" max="13317" width="20.7109375" style="25" customWidth="1"/>
    <col min="13318" max="13318" width="9.85546875" style="25" customWidth="1"/>
    <col min="13319" max="13563" width="9.140625" style="25"/>
    <col min="13564" max="13564" width="6.7109375" style="25" customWidth="1"/>
    <col min="13565" max="13569" width="9.140625" style="25"/>
    <col min="13570" max="13570" width="12.42578125" style="25" bestFit="1" customWidth="1"/>
    <col min="13571" max="13573" width="20.7109375" style="25" customWidth="1"/>
    <col min="13574" max="13574" width="9.85546875" style="25" customWidth="1"/>
    <col min="13575" max="13819" width="9.140625" style="25"/>
    <col min="13820" max="13820" width="6.7109375" style="25" customWidth="1"/>
    <col min="13821" max="13825" width="9.140625" style="25"/>
    <col min="13826" max="13826" width="12.42578125" style="25" bestFit="1" customWidth="1"/>
    <col min="13827" max="13829" width="20.7109375" style="25" customWidth="1"/>
    <col min="13830" max="13830" width="9.85546875" style="25" customWidth="1"/>
    <col min="13831" max="14075" width="9.140625" style="25"/>
    <col min="14076" max="14076" width="6.7109375" style="25" customWidth="1"/>
    <col min="14077" max="14081" width="9.140625" style="25"/>
    <col min="14082" max="14082" width="12.42578125" style="25" bestFit="1" customWidth="1"/>
    <col min="14083" max="14085" width="20.7109375" style="25" customWidth="1"/>
    <col min="14086" max="14086" width="9.85546875" style="25" customWidth="1"/>
    <col min="14087" max="14331" width="9.140625" style="25"/>
    <col min="14332" max="14332" width="6.7109375" style="25" customWidth="1"/>
    <col min="14333" max="14337" width="9.140625" style="25"/>
    <col min="14338" max="14338" width="12.42578125" style="25" bestFit="1" customWidth="1"/>
    <col min="14339" max="14341" width="20.7109375" style="25" customWidth="1"/>
    <col min="14342" max="14342" width="9.85546875" style="25" customWidth="1"/>
    <col min="14343" max="14587" width="9.140625" style="25"/>
    <col min="14588" max="14588" width="6.7109375" style="25" customWidth="1"/>
    <col min="14589" max="14593" width="9.140625" style="25"/>
    <col min="14594" max="14594" width="12.42578125" style="25" bestFit="1" customWidth="1"/>
    <col min="14595" max="14597" width="20.7109375" style="25" customWidth="1"/>
    <col min="14598" max="14598" width="9.85546875" style="25" customWidth="1"/>
    <col min="14599" max="14843" width="9.140625" style="25"/>
    <col min="14844" max="14844" width="6.7109375" style="25" customWidth="1"/>
    <col min="14845" max="14849" width="9.140625" style="25"/>
    <col min="14850" max="14850" width="12.42578125" style="25" bestFit="1" customWidth="1"/>
    <col min="14851" max="14853" width="20.7109375" style="25" customWidth="1"/>
    <col min="14854" max="14854" width="9.85546875" style="25" customWidth="1"/>
    <col min="14855" max="15099" width="9.140625" style="25"/>
    <col min="15100" max="15100" width="6.7109375" style="25" customWidth="1"/>
    <col min="15101" max="15105" width="9.140625" style="25"/>
    <col min="15106" max="15106" width="12.42578125" style="25" bestFit="1" customWidth="1"/>
    <col min="15107" max="15109" width="20.7109375" style="25" customWidth="1"/>
    <col min="15110" max="15110" width="9.85546875" style="25" customWidth="1"/>
    <col min="15111" max="15355" width="9.140625" style="25"/>
    <col min="15356" max="15356" width="6.7109375" style="25" customWidth="1"/>
    <col min="15357" max="15361" width="9.140625" style="25"/>
    <col min="15362" max="15362" width="12.42578125" style="25" bestFit="1" customWidth="1"/>
    <col min="15363" max="15365" width="20.7109375" style="25" customWidth="1"/>
    <col min="15366" max="15366" width="9.85546875" style="25" customWidth="1"/>
    <col min="15367" max="15611" width="9.140625" style="25"/>
    <col min="15612" max="15612" width="6.7109375" style="25" customWidth="1"/>
    <col min="15613" max="15617" width="9.140625" style="25"/>
    <col min="15618" max="15618" width="12.42578125" style="25" bestFit="1" customWidth="1"/>
    <col min="15619" max="15621" width="20.7109375" style="25" customWidth="1"/>
    <col min="15622" max="15622" width="9.85546875" style="25" customWidth="1"/>
    <col min="15623" max="15867" width="9.140625" style="25"/>
    <col min="15868" max="15868" width="6.7109375" style="25" customWidth="1"/>
    <col min="15869" max="15873" width="9.140625" style="25"/>
    <col min="15874" max="15874" width="12.42578125" style="25" bestFit="1" customWidth="1"/>
    <col min="15875" max="15877" width="20.7109375" style="25" customWidth="1"/>
    <col min="15878" max="15878" width="9.85546875" style="25" customWidth="1"/>
    <col min="15879" max="16123" width="9.140625" style="25"/>
    <col min="16124" max="16124" width="6.7109375" style="25" customWidth="1"/>
    <col min="16125" max="16129" width="9.140625" style="25"/>
    <col min="16130" max="16130" width="12.42578125" style="25" bestFit="1" customWidth="1"/>
    <col min="16131" max="16133" width="20.7109375" style="25" customWidth="1"/>
    <col min="16134" max="16134" width="9.85546875" style="25" customWidth="1"/>
    <col min="16135" max="16384" width="9.140625" style="25"/>
  </cols>
  <sheetData>
    <row r="1" spans="1:6">
      <c r="F1" s="26" t="s">
        <v>162</v>
      </c>
    </row>
    <row r="2" spans="1:6">
      <c r="F2" s="26" t="s">
        <v>65</v>
      </c>
    </row>
    <row r="4" spans="1:6">
      <c r="A4" s="67" t="s">
        <v>35</v>
      </c>
      <c r="B4" s="67"/>
      <c r="C4" s="67"/>
      <c r="D4" s="67"/>
      <c r="E4" s="67"/>
      <c r="F4" s="67"/>
    </row>
    <row r="5" spans="1:6">
      <c r="A5" s="67" t="str">
        <f>Титульный!$C$9</f>
        <v>Аргаяшская ТЭЦ без ДПМ/НВ</v>
      </c>
      <c r="B5" s="67"/>
      <c r="C5" s="67"/>
      <c r="D5" s="67"/>
      <c r="E5" s="67"/>
      <c r="F5" s="67"/>
    </row>
    <row r="6" spans="1:6">
      <c r="A6" s="40"/>
      <c r="B6" s="40"/>
      <c r="C6" s="40"/>
      <c r="D6" s="40"/>
      <c r="E6" s="40"/>
      <c r="F6" s="40"/>
    </row>
    <row r="7" spans="1:6" s="6" customFormat="1" ht="38.25">
      <c r="A7" s="68" t="s">
        <v>2</v>
      </c>
      <c r="B7" s="68" t="s">
        <v>13</v>
      </c>
      <c r="C7" s="68" t="s">
        <v>14</v>
      </c>
      <c r="D7" s="41" t="s">
        <v>138</v>
      </c>
      <c r="E7" s="41" t="s">
        <v>139</v>
      </c>
      <c r="F7" s="41" t="s">
        <v>140</v>
      </c>
    </row>
    <row r="8" spans="1:6" s="6" customFormat="1">
      <c r="A8" s="68"/>
      <c r="B8" s="68"/>
      <c r="C8" s="68"/>
      <c r="D8" s="41">
        <f>Титульный!$B$5-2</f>
        <v>2015</v>
      </c>
      <c r="E8" s="41">
        <f>Титульный!$B$5-1</f>
        <v>2016</v>
      </c>
      <c r="F8" s="41">
        <f>Титульный!$B$5</f>
        <v>2017</v>
      </c>
    </row>
    <row r="9" spans="1:6" s="6" customFormat="1">
      <c r="A9" s="68"/>
      <c r="B9" s="68"/>
      <c r="C9" s="68"/>
      <c r="D9" s="41" t="s">
        <v>61</v>
      </c>
      <c r="E9" s="41" t="s">
        <v>61</v>
      </c>
      <c r="F9" s="41" t="s">
        <v>61</v>
      </c>
    </row>
    <row r="10" spans="1:6">
      <c r="A10" s="27" t="s">
        <v>77</v>
      </c>
      <c r="B10" s="28" t="s">
        <v>29</v>
      </c>
      <c r="C10" s="27" t="s">
        <v>31</v>
      </c>
      <c r="D10" s="22">
        <f>[2]Год!$H$11+[3]Год!$H$11</f>
        <v>195</v>
      </c>
      <c r="E10" s="54">
        <f>'[4]0'!$J$9</f>
        <v>195</v>
      </c>
      <c r="F10" s="54">
        <f>'[4]0'!$L$9</f>
        <v>195</v>
      </c>
    </row>
    <row r="11" spans="1:6" ht="38.25">
      <c r="A11" s="27" t="s">
        <v>78</v>
      </c>
      <c r="B11" s="28" t="s">
        <v>30</v>
      </c>
      <c r="C11" s="27" t="s">
        <v>31</v>
      </c>
      <c r="D11" s="22">
        <f>[2]Год!$H$12+[3]Год!$H$12-[3]Год!$H$14-[2]Год!$H$14</f>
        <v>165.95353734639016</v>
      </c>
      <c r="E11" s="54">
        <f>'[4]0'!$J$10</f>
        <v>164.022525</v>
      </c>
      <c r="F11" s="54">
        <f>'[4]0'!$L$10</f>
        <v>165.18705623826588</v>
      </c>
    </row>
    <row r="12" spans="1:6">
      <c r="A12" s="27" t="s">
        <v>79</v>
      </c>
      <c r="B12" s="28" t="s">
        <v>80</v>
      </c>
      <c r="C12" s="27" t="s">
        <v>141</v>
      </c>
      <c r="D12" s="22">
        <f>[5]АТЭЦ!$N$9</f>
        <v>1174.18</v>
      </c>
      <c r="E12" s="54">
        <f>'[4]0'!$J$11</f>
        <v>1088.2060000000001</v>
      </c>
      <c r="F12" s="54">
        <f>'[4]0'!$L$11</f>
        <v>1090.3020000000001</v>
      </c>
    </row>
    <row r="13" spans="1:6">
      <c r="A13" s="27" t="s">
        <v>81</v>
      </c>
      <c r="B13" s="28" t="s">
        <v>82</v>
      </c>
      <c r="C13" s="27" t="s">
        <v>141</v>
      </c>
      <c r="D13" s="22">
        <f>[5]АТЭЦ!$N$24</f>
        <v>1044.1564800000001</v>
      </c>
      <c r="E13" s="54">
        <f>'[4]0'!$J$13</f>
        <v>978.5571428500001</v>
      </c>
      <c r="F13" s="54">
        <f>'[4]0'!$L$13</f>
        <v>962.08900000000017</v>
      </c>
    </row>
    <row r="14" spans="1:6">
      <c r="A14" s="27" t="s">
        <v>83</v>
      </c>
      <c r="B14" s="28" t="s">
        <v>84</v>
      </c>
      <c r="C14" s="27" t="s">
        <v>85</v>
      </c>
      <c r="D14" s="22">
        <f>[5]АТЭЦ!$N$25</f>
        <v>1559.7519999999997</v>
      </c>
      <c r="E14" s="54">
        <f>'[4]0'!$J$14</f>
        <v>1603.44</v>
      </c>
      <c r="F14" s="54">
        <f>'[4]0'!$L$14</f>
        <v>1582.6479999999999</v>
      </c>
    </row>
    <row r="15" spans="1:6">
      <c r="A15" s="27" t="s">
        <v>86</v>
      </c>
      <c r="B15" s="28" t="s">
        <v>87</v>
      </c>
      <c r="C15" s="27" t="s">
        <v>85</v>
      </c>
      <c r="D15" s="22">
        <f>[5]АТЭЦ!$N$28</f>
        <v>1556.8259999999998</v>
      </c>
      <c r="E15" s="54">
        <f>'[4]0'!$J$15</f>
        <v>1603.44</v>
      </c>
      <c r="F15" s="54">
        <f>'[4]0'!$L$15</f>
        <v>1582.6479999999999</v>
      </c>
    </row>
    <row r="16" spans="1:6">
      <c r="A16" s="27" t="s">
        <v>88</v>
      </c>
      <c r="B16" s="28" t="s">
        <v>15</v>
      </c>
      <c r="C16" s="27" t="s">
        <v>89</v>
      </c>
      <c r="D16" s="31"/>
      <c r="E16" s="54">
        <f>'[4]0'!$J$60</f>
        <v>1563515.4624757259</v>
      </c>
      <c r="F16" s="54">
        <f>'[4]0'!$L$60</f>
        <v>1653459.8008145778</v>
      </c>
    </row>
    <row r="17" spans="1:8">
      <c r="A17" s="27" t="s">
        <v>90</v>
      </c>
      <c r="B17" s="29" t="s">
        <v>18</v>
      </c>
      <c r="C17" s="27" t="s">
        <v>89</v>
      </c>
      <c r="D17" s="31"/>
      <c r="E17" s="54">
        <f>'[4]0'!$J$61</f>
        <v>1150839.1132856421</v>
      </c>
      <c r="F17" s="54">
        <f>'[4]0'!$L$61</f>
        <v>1175116.2893098688</v>
      </c>
      <c r="G17" s="38"/>
    </row>
    <row r="18" spans="1:8">
      <c r="A18" s="27" t="s">
        <v>91</v>
      </c>
      <c r="B18" s="29" t="s">
        <v>19</v>
      </c>
      <c r="C18" s="27" t="s">
        <v>89</v>
      </c>
      <c r="D18" s="31"/>
      <c r="E18" s="54">
        <f>'[4]0'!$J$62</f>
        <v>412676.3491900838</v>
      </c>
      <c r="F18" s="54">
        <f>'[4]0'!$L$62</f>
        <v>478343.51150470902</v>
      </c>
      <c r="G18" s="38"/>
    </row>
    <row r="19" spans="1:8" ht="25.5">
      <c r="A19" s="27" t="s">
        <v>92</v>
      </c>
      <c r="B19" s="29" t="s">
        <v>20</v>
      </c>
      <c r="C19" s="27" t="s">
        <v>89</v>
      </c>
      <c r="D19" s="32"/>
      <c r="E19" s="55"/>
      <c r="F19" s="55"/>
    </row>
    <row r="20" spans="1:8">
      <c r="A20" s="27" t="s">
        <v>93</v>
      </c>
      <c r="B20" s="28" t="s">
        <v>94</v>
      </c>
      <c r="C20" s="27" t="s">
        <v>89</v>
      </c>
      <c r="D20" s="22">
        <f>[5]АТЭЦ!$N$170</f>
        <v>1819837.8367099997</v>
      </c>
      <c r="E20" s="54">
        <f>'[4]0'!$J$17</f>
        <v>2016310.7436002074</v>
      </c>
      <c r="F20" s="54">
        <f>'[4]0'!$L$17</f>
        <v>2050769.0630249318</v>
      </c>
      <c r="G20" s="38"/>
      <c r="H20" s="38"/>
    </row>
    <row r="21" spans="1:8">
      <c r="A21" s="27" t="s">
        <v>95</v>
      </c>
      <c r="B21" s="29" t="s">
        <v>96</v>
      </c>
      <c r="C21" s="27" t="s">
        <v>89</v>
      </c>
      <c r="D21" s="22">
        <f>[5]АТЭЦ!$N$186</f>
        <v>1082675.3905724299</v>
      </c>
      <c r="E21" s="54">
        <f>'[4]0'!$J$18</f>
        <v>1149759.7647570786</v>
      </c>
      <c r="F21" s="54">
        <f>'[4]0'!$L$18</f>
        <v>1173991.8491765705</v>
      </c>
      <c r="G21" s="38"/>
      <c r="H21" s="38"/>
    </row>
    <row r="22" spans="1:8" ht="25.5">
      <c r="A22" s="27"/>
      <c r="B22" s="29" t="s">
        <v>97</v>
      </c>
      <c r="C22" s="27" t="s">
        <v>32</v>
      </c>
      <c r="D22" s="22">
        <f>[5]АТЭЦ!$N$30</f>
        <v>375.78169522447445</v>
      </c>
      <c r="E22" s="54">
        <f>'[4]2.1'!$G$26</f>
        <v>370.4</v>
      </c>
      <c r="F22" s="54">
        <f>'[4]2'!$G$26</f>
        <v>380.74214715980742</v>
      </c>
      <c r="G22" s="38"/>
      <c r="H22" s="38"/>
    </row>
    <row r="23" spans="1:8">
      <c r="A23" s="27" t="s">
        <v>98</v>
      </c>
      <c r="B23" s="29" t="s">
        <v>99</v>
      </c>
      <c r="C23" s="27" t="s">
        <v>89</v>
      </c>
      <c r="D23" s="22">
        <f>[5]АТЭЦ!$N$170-[5]АТЭЦ!$N$186</f>
        <v>737162.44613756984</v>
      </c>
      <c r="E23" s="54">
        <f>'[4]0'!$J$19</f>
        <v>866550.97884312877</v>
      </c>
      <c r="F23" s="54">
        <f>'[4]0'!$L$19</f>
        <v>876777.21384836128</v>
      </c>
    </row>
    <row r="24" spans="1:8">
      <c r="A24" s="27"/>
      <c r="B24" s="29" t="s">
        <v>100</v>
      </c>
      <c r="C24" s="27" t="s">
        <v>101</v>
      </c>
      <c r="D24" s="22">
        <f>[5]АТЭЦ!$N$35</f>
        <v>171.78628397337488</v>
      </c>
      <c r="E24" s="54">
        <f>'[4]2.1'!$G$29</f>
        <v>171.7</v>
      </c>
      <c r="F24" s="54">
        <f>'[4]2'!$G$29</f>
        <v>174.5160445990922</v>
      </c>
    </row>
    <row r="25" spans="1:8" ht="25.5">
      <c r="A25" s="27"/>
      <c r="B25" s="7" t="s">
        <v>102</v>
      </c>
      <c r="C25" s="27" t="s">
        <v>28</v>
      </c>
      <c r="D25" s="41" t="s">
        <v>55</v>
      </c>
      <c r="E25" s="44" t="s">
        <v>54</v>
      </c>
      <c r="F25" s="41" t="s">
        <v>54</v>
      </c>
    </row>
    <row r="26" spans="1:8">
      <c r="A26" s="27" t="s">
        <v>103</v>
      </c>
      <c r="B26" s="7" t="s">
        <v>21</v>
      </c>
      <c r="C26" s="27" t="s">
        <v>89</v>
      </c>
      <c r="D26" s="32"/>
      <c r="E26" s="54">
        <f>'[4]0'!$J$20</f>
        <v>123119.75</v>
      </c>
      <c r="F26" s="54">
        <f>'[4]0'!$L$20</f>
        <v>125109.86</v>
      </c>
    </row>
    <row r="27" spans="1:8" ht="25.5">
      <c r="A27" s="27" t="s">
        <v>104</v>
      </c>
      <c r="B27" s="7" t="s">
        <v>16</v>
      </c>
      <c r="C27" s="27" t="s">
        <v>28</v>
      </c>
      <c r="D27" s="32"/>
      <c r="E27" s="32"/>
      <c r="F27" s="32"/>
    </row>
    <row r="28" spans="1:8">
      <c r="A28" s="27" t="s">
        <v>105</v>
      </c>
      <c r="B28" s="29" t="s">
        <v>106</v>
      </c>
      <c r="C28" s="27" t="s">
        <v>107</v>
      </c>
      <c r="D28" s="32"/>
      <c r="E28" s="54">
        <f>'[4]6'!$I$15</f>
        <v>293</v>
      </c>
      <c r="F28" s="54">
        <f>'[4]6'!$K$15</f>
        <v>293</v>
      </c>
    </row>
    <row r="29" spans="1:8" ht="25.5">
      <c r="A29" s="30" t="s">
        <v>108</v>
      </c>
      <c r="B29" s="29" t="s">
        <v>109</v>
      </c>
      <c r="C29" s="41" t="s">
        <v>110</v>
      </c>
      <c r="D29" s="32"/>
      <c r="E29" s="54">
        <f>'[4]6'!$I$43</f>
        <v>45220.373053335192</v>
      </c>
      <c r="F29" s="54">
        <f>'[4]6'!$K$43</f>
        <v>65548.866614534258</v>
      </c>
    </row>
    <row r="30" spans="1:8" ht="25.5">
      <c r="A30" s="27" t="s">
        <v>111</v>
      </c>
      <c r="B30" s="29" t="s">
        <v>112</v>
      </c>
      <c r="C30" s="27" t="s">
        <v>28</v>
      </c>
      <c r="D30" s="32"/>
      <c r="E30" s="32"/>
      <c r="F30" s="32"/>
    </row>
    <row r="31" spans="1:8">
      <c r="A31" s="27" t="s">
        <v>113</v>
      </c>
      <c r="B31" s="7" t="s">
        <v>114</v>
      </c>
      <c r="C31" s="27" t="s">
        <v>89</v>
      </c>
      <c r="D31" s="22">
        <f>[6]АТЭЦ!$C$7-[6]АТЭЦ!$O$7-[6]АТЭЦ!$W$7-[6]АТЭЦ!$AI$7</f>
        <v>2840603.3846199997</v>
      </c>
      <c r="E31" s="32"/>
      <c r="F31" s="32"/>
    </row>
    <row r="32" spans="1:8">
      <c r="A32" s="27" t="s">
        <v>115</v>
      </c>
      <c r="B32" s="29" t="s">
        <v>22</v>
      </c>
      <c r="C32" s="27" t="s">
        <v>89</v>
      </c>
      <c r="D32" s="22">
        <f>[6]АТЭЦ!$K$7</f>
        <v>1268939.96</v>
      </c>
      <c r="E32" s="32"/>
      <c r="F32" s="32"/>
    </row>
    <row r="33" spans="1:6">
      <c r="A33" s="27" t="s">
        <v>116</v>
      </c>
      <c r="B33" s="29" t="s">
        <v>23</v>
      </c>
      <c r="C33" s="27" t="s">
        <v>89</v>
      </c>
      <c r="D33" s="22">
        <f>[6]АТЭЦ!$S$7</f>
        <v>488627.16517000005</v>
      </c>
      <c r="E33" s="32"/>
      <c r="F33" s="32"/>
    </row>
    <row r="34" spans="1:6" ht="25.5">
      <c r="A34" s="27" t="s">
        <v>117</v>
      </c>
      <c r="B34" s="29" t="s">
        <v>24</v>
      </c>
      <c r="C34" s="27" t="s">
        <v>89</v>
      </c>
      <c r="D34" s="22">
        <f>[6]АТЭЦ!$AA$7-[6]АТЭЦ!$AI$7</f>
        <v>1053422.5702600002</v>
      </c>
      <c r="E34" s="32"/>
      <c r="F34" s="32"/>
    </row>
    <row r="35" spans="1:6">
      <c r="A35" s="27" t="s">
        <v>165</v>
      </c>
      <c r="B35" s="29" t="s">
        <v>166</v>
      </c>
      <c r="C35" s="27" t="s">
        <v>89</v>
      </c>
      <c r="D35" s="22">
        <f>[6]АТЭЦ!$AU$7+[6]АТЭЦ!$AY$7+[6]АТЭЦ!$BC$7</f>
        <v>29613.689189999997</v>
      </c>
      <c r="E35" s="32"/>
      <c r="F35" s="32"/>
    </row>
    <row r="36" spans="1:6">
      <c r="A36" s="27" t="s">
        <v>118</v>
      </c>
      <c r="B36" s="7" t="s">
        <v>119</v>
      </c>
      <c r="C36" s="27" t="s">
        <v>89</v>
      </c>
      <c r="D36" s="32"/>
      <c r="E36" s="32"/>
      <c r="F36" s="32"/>
    </row>
    <row r="37" spans="1:6">
      <c r="A37" s="27" t="s">
        <v>120</v>
      </c>
      <c r="B37" s="29" t="s">
        <v>25</v>
      </c>
      <c r="C37" s="27" t="s">
        <v>89</v>
      </c>
      <c r="D37" s="32"/>
      <c r="E37" s="32"/>
      <c r="F37" s="32"/>
    </row>
    <row r="38" spans="1:6">
      <c r="A38" s="27" t="s">
        <v>121</v>
      </c>
      <c r="B38" s="29" t="s">
        <v>36</v>
      </c>
      <c r="C38" s="27" t="s">
        <v>89</v>
      </c>
      <c r="D38" s="32"/>
      <c r="E38" s="32"/>
      <c r="F38" s="32"/>
    </row>
    <row r="39" spans="1:6">
      <c r="A39" s="27" t="s">
        <v>122</v>
      </c>
      <c r="B39" s="7" t="s">
        <v>123</v>
      </c>
      <c r="C39" s="27" t="s">
        <v>89</v>
      </c>
      <c r="D39" s="32"/>
      <c r="E39" s="32"/>
      <c r="F39" s="32"/>
    </row>
    <row r="40" spans="1:6">
      <c r="A40" s="27" t="s">
        <v>124</v>
      </c>
      <c r="B40" s="29" t="s">
        <v>22</v>
      </c>
      <c r="C40" s="27" t="s">
        <v>89</v>
      </c>
      <c r="D40" s="32"/>
      <c r="E40" s="32"/>
      <c r="F40" s="32"/>
    </row>
    <row r="41" spans="1:6">
      <c r="A41" s="27" t="s">
        <v>125</v>
      </c>
      <c r="B41" s="29" t="s">
        <v>23</v>
      </c>
      <c r="C41" s="27" t="s">
        <v>89</v>
      </c>
      <c r="D41" s="32"/>
      <c r="E41" s="32"/>
      <c r="F41" s="32"/>
    </row>
    <row r="42" spans="1:6" ht="25.5">
      <c r="A42" s="27" t="s">
        <v>126</v>
      </c>
      <c r="B42" s="29" t="s">
        <v>24</v>
      </c>
      <c r="C42" s="27" t="s">
        <v>89</v>
      </c>
      <c r="D42" s="32"/>
      <c r="E42" s="32"/>
      <c r="F42" s="32"/>
    </row>
    <row r="43" spans="1:6" ht="25.5">
      <c r="A43" s="27" t="s">
        <v>127</v>
      </c>
      <c r="B43" s="7" t="s">
        <v>128</v>
      </c>
      <c r="C43" s="27" t="s">
        <v>89</v>
      </c>
      <c r="D43" s="32"/>
      <c r="E43" s="32"/>
      <c r="F43" s="32"/>
    </row>
    <row r="44" spans="1:6">
      <c r="A44" s="27" t="s">
        <v>129</v>
      </c>
      <c r="B44" s="29" t="s">
        <v>22</v>
      </c>
      <c r="C44" s="27" t="s">
        <v>89</v>
      </c>
      <c r="D44" s="32"/>
      <c r="E44" s="32"/>
      <c r="F44" s="32"/>
    </row>
    <row r="45" spans="1:6">
      <c r="A45" s="27" t="s">
        <v>130</v>
      </c>
      <c r="B45" s="29" t="s">
        <v>23</v>
      </c>
      <c r="C45" s="27" t="s">
        <v>89</v>
      </c>
      <c r="D45" s="32"/>
      <c r="E45" s="32"/>
      <c r="F45" s="32"/>
    </row>
    <row r="46" spans="1:6" ht="25.5">
      <c r="A46" s="27" t="s">
        <v>131</v>
      </c>
      <c r="B46" s="29" t="s">
        <v>24</v>
      </c>
      <c r="C46" s="27" t="s">
        <v>89</v>
      </c>
      <c r="D46" s="32"/>
      <c r="E46" s="32"/>
      <c r="F46" s="32"/>
    </row>
    <row r="47" spans="1:6">
      <c r="A47" s="27" t="s">
        <v>132</v>
      </c>
      <c r="B47" s="7" t="s">
        <v>164</v>
      </c>
      <c r="C47" s="27" t="s">
        <v>89</v>
      </c>
      <c r="D47" s="43">
        <v>6886484</v>
      </c>
      <c r="E47" s="32"/>
      <c r="F47" s="32"/>
    </row>
    <row r="48" spans="1:6" ht="25.5">
      <c r="A48" s="27" t="s">
        <v>133</v>
      </c>
      <c r="B48" s="7" t="s">
        <v>163</v>
      </c>
      <c r="C48" s="27" t="s">
        <v>134</v>
      </c>
      <c r="D48" s="23">
        <f>12864522/54076392</f>
        <v>0.23789534627236225</v>
      </c>
      <c r="E48" s="32"/>
      <c r="F48" s="32"/>
    </row>
    <row r="49" spans="1:6" ht="38.25">
      <c r="A49" s="27" t="s">
        <v>135</v>
      </c>
      <c r="B49" s="7" t="s">
        <v>17</v>
      </c>
      <c r="C49" s="27" t="s">
        <v>28</v>
      </c>
      <c r="D49" s="68" t="s">
        <v>136</v>
      </c>
      <c r="E49" s="68"/>
      <c r="F49" s="68"/>
    </row>
    <row r="50" spans="1:6">
      <c r="B50" s="6"/>
    </row>
    <row r="51" spans="1:6">
      <c r="A51" s="66" t="s">
        <v>137</v>
      </c>
      <c r="B51" s="66"/>
      <c r="C51" s="66"/>
      <c r="D51" s="66"/>
      <c r="E51" s="66"/>
      <c r="F51" s="66"/>
    </row>
    <row r="52" spans="1:6">
      <c r="A52" s="66" t="s">
        <v>170</v>
      </c>
      <c r="B52" s="66"/>
      <c r="C52" s="66"/>
      <c r="D52" s="66"/>
      <c r="E52" s="66"/>
      <c r="F52" s="66"/>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sqref="A1:XFD1048576"/>
      <selection pane="topRight" sqref="A1:XFD1048576"/>
      <selection pane="bottomLeft" sqref="A1:XFD1048576"/>
      <selection pane="bottomRight" activeCell="E16" sqref="E16"/>
    </sheetView>
  </sheetViews>
  <sheetFormatPr defaultRowHeight="12.75"/>
  <cols>
    <col min="1" max="1" width="5.7109375" style="1" customWidth="1"/>
    <col min="2" max="2" width="44.140625" style="8" customWidth="1"/>
    <col min="3" max="3" width="14.28515625" style="20" bestFit="1" customWidth="1"/>
    <col min="4" max="9" width="19" style="8" customWidth="1"/>
    <col min="10" max="251" width="9.140625" style="8"/>
    <col min="252" max="252" width="5.7109375" style="8" customWidth="1"/>
    <col min="253" max="254" width="9.140625" style="8"/>
    <col min="255" max="255" width="23.140625" style="8" customWidth="1"/>
    <col min="256" max="256" width="14.28515625" style="8" bestFit="1" customWidth="1"/>
    <col min="257" max="257" width="14.7109375" style="8" customWidth="1"/>
    <col min="258" max="258" width="16" style="8" customWidth="1"/>
    <col min="259" max="259" width="15.5703125" style="8" customWidth="1"/>
    <col min="260" max="260" width="14.85546875" style="8" customWidth="1"/>
    <col min="261" max="261" width="14.28515625" style="8" customWidth="1"/>
    <col min="262" max="262" width="15.28515625" style="8" customWidth="1"/>
    <col min="263" max="263" width="10.5703125" style="8" customWidth="1"/>
    <col min="264" max="507" width="9.140625" style="8"/>
    <col min="508" max="508" width="5.7109375" style="8" customWidth="1"/>
    <col min="509" max="510" width="9.140625" style="8"/>
    <col min="511" max="511" width="23.140625" style="8" customWidth="1"/>
    <col min="512" max="512" width="14.28515625" style="8" bestFit="1" customWidth="1"/>
    <col min="513" max="513" width="14.7109375" style="8" customWidth="1"/>
    <col min="514" max="514" width="16" style="8" customWidth="1"/>
    <col min="515" max="515" width="15.5703125" style="8" customWidth="1"/>
    <col min="516" max="516" width="14.85546875" style="8" customWidth="1"/>
    <col min="517" max="517" width="14.28515625" style="8" customWidth="1"/>
    <col min="518" max="518" width="15.28515625" style="8" customWidth="1"/>
    <col min="519" max="519" width="10.5703125" style="8" customWidth="1"/>
    <col min="520" max="763" width="9.140625" style="8"/>
    <col min="764" max="764" width="5.7109375" style="8" customWidth="1"/>
    <col min="765" max="766" width="9.140625" style="8"/>
    <col min="767" max="767" width="23.140625" style="8" customWidth="1"/>
    <col min="768" max="768" width="14.28515625" style="8" bestFit="1" customWidth="1"/>
    <col min="769" max="769" width="14.7109375" style="8" customWidth="1"/>
    <col min="770" max="770" width="16" style="8" customWidth="1"/>
    <col min="771" max="771" width="15.5703125" style="8" customWidth="1"/>
    <col min="772" max="772" width="14.85546875" style="8" customWidth="1"/>
    <col min="773" max="773" width="14.28515625" style="8" customWidth="1"/>
    <col min="774" max="774" width="15.28515625" style="8" customWidth="1"/>
    <col min="775" max="775" width="10.5703125" style="8" customWidth="1"/>
    <col min="776" max="1019" width="9.140625" style="8"/>
    <col min="1020" max="1020" width="5.7109375" style="8" customWidth="1"/>
    <col min="1021" max="1022" width="9.140625" style="8"/>
    <col min="1023" max="1023" width="23.140625" style="8" customWidth="1"/>
    <col min="1024" max="1024" width="14.28515625" style="8" bestFit="1" customWidth="1"/>
    <col min="1025" max="1025" width="14.7109375" style="8" customWidth="1"/>
    <col min="1026" max="1026" width="16" style="8" customWidth="1"/>
    <col min="1027" max="1027" width="15.5703125" style="8" customWidth="1"/>
    <col min="1028" max="1028" width="14.85546875" style="8" customWidth="1"/>
    <col min="1029" max="1029" width="14.28515625" style="8" customWidth="1"/>
    <col min="1030" max="1030" width="15.28515625" style="8" customWidth="1"/>
    <col min="1031" max="1031" width="10.5703125" style="8" customWidth="1"/>
    <col min="1032" max="1275" width="9.140625" style="8"/>
    <col min="1276" max="1276" width="5.7109375" style="8" customWidth="1"/>
    <col min="1277" max="1278" width="9.140625" style="8"/>
    <col min="1279" max="1279" width="23.140625" style="8" customWidth="1"/>
    <col min="1280" max="1280" width="14.28515625" style="8" bestFit="1" customWidth="1"/>
    <col min="1281" max="1281" width="14.7109375" style="8" customWidth="1"/>
    <col min="1282" max="1282" width="16" style="8" customWidth="1"/>
    <col min="1283" max="1283" width="15.5703125" style="8" customWidth="1"/>
    <col min="1284" max="1284" width="14.85546875" style="8" customWidth="1"/>
    <col min="1285" max="1285" width="14.28515625" style="8" customWidth="1"/>
    <col min="1286" max="1286" width="15.28515625" style="8" customWidth="1"/>
    <col min="1287" max="1287" width="10.5703125" style="8" customWidth="1"/>
    <col min="1288" max="1531" width="9.140625" style="8"/>
    <col min="1532" max="1532" width="5.7109375" style="8" customWidth="1"/>
    <col min="1533" max="1534" width="9.140625" style="8"/>
    <col min="1535" max="1535" width="23.140625" style="8" customWidth="1"/>
    <col min="1536" max="1536" width="14.28515625" style="8" bestFit="1" customWidth="1"/>
    <col min="1537" max="1537" width="14.7109375" style="8" customWidth="1"/>
    <col min="1538" max="1538" width="16" style="8" customWidth="1"/>
    <col min="1539" max="1539" width="15.5703125" style="8" customWidth="1"/>
    <col min="1540" max="1540" width="14.85546875" style="8" customWidth="1"/>
    <col min="1541" max="1541" width="14.28515625" style="8" customWidth="1"/>
    <col min="1542" max="1542" width="15.28515625" style="8" customWidth="1"/>
    <col min="1543" max="1543" width="10.5703125" style="8" customWidth="1"/>
    <col min="1544" max="1787" width="9.140625" style="8"/>
    <col min="1788" max="1788" width="5.7109375" style="8" customWidth="1"/>
    <col min="1789" max="1790" width="9.140625" style="8"/>
    <col min="1791" max="1791" width="23.140625" style="8" customWidth="1"/>
    <col min="1792" max="1792" width="14.28515625" style="8" bestFit="1" customWidth="1"/>
    <col min="1793" max="1793" width="14.7109375" style="8" customWidth="1"/>
    <col min="1794" max="1794" width="16" style="8" customWidth="1"/>
    <col min="1795" max="1795" width="15.5703125" style="8" customWidth="1"/>
    <col min="1796" max="1796" width="14.85546875" style="8" customWidth="1"/>
    <col min="1797" max="1797" width="14.28515625" style="8" customWidth="1"/>
    <col min="1798" max="1798" width="15.28515625" style="8" customWidth="1"/>
    <col min="1799" max="1799" width="10.5703125" style="8" customWidth="1"/>
    <col min="1800" max="2043" width="9.140625" style="8"/>
    <col min="2044" max="2044" width="5.7109375" style="8" customWidth="1"/>
    <col min="2045" max="2046" width="9.140625" style="8"/>
    <col min="2047" max="2047" width="23.140625" style="8" customWidth="1"/>
    <col min="2048" max="2048" width="14.28515625" style="8" bestFit="1" customWidth="1"/>
    <col min="2049" max="2049" width="14.7109375" style="8" customWidth="1"/>
    <col min="2050" max="2050" width="16" style="8" customWidth="1"/>
    <col min="2051" max="2051" width="15.5703125" style="8" customWidth="1"/>
    <col min="2052" max="2052" width="14.85546875" style="8" customWidth="1"/>
    <col min="2053" max="2053" width="14.28515625" style="8" customWidth="1"/>
    <col min="2054" max="2054" width="15.28515625" style="8" customWidth="1"/>
    <col min="2055" max="2055" width="10.5703125" style="8" customWidth="1"/>
    <col min="2056" max="2299" width="9.140625" style="8"/>
    <col min="2300" max="2300" width="5.7109375" style="8" customWidth="1"/>
    <col min="2301" max="2302" width="9.140625" style="8"/>
    <col min="2303" max="2303" width="23.140625" style="8" customWidth="1"/>
    <col min="2304" max="2304" width="14.28515625" style="8" bestFit="1" customWidth="1"/>
    <col min="2305" max="2305" width="14.7109375" style="8" customWidth="1"/>
    <col min="2306" max="2306" width="16" style="8" customWidth="1"/>
    <col min="2307" max="2307" width="15.5703125" style="8" customWidth="1"/>
    <col min="2308" max="2308" width="14.85546875" style="8" customWidth="1"/>
    <col min="2309" max="2309" width="14.28515625" style="8" customWidth="1"/>
    <col min="2310" max="2310" width="15.28515625" style="8" customWidth="1"/>
    <col min="2311" max="2311" width="10.5703125" style="8" customWidth="1"/>
    <col min="2312" max="2555" width="9.140625" style="8"/>
    <col min="2556" max="2556" width="5.7109375" style="8" customWidth="1"/>
    <col min="2557" max="2558" width="9.140625" style="8"/>
    <col min="2559" max="2559" width="23.140625" style="8" customWidth="1"/>
    <col min="2560" max="2560" width="14.28515625" style="8" bestFit="1" customWidth="1"/>
    <col min="2561" max="2561" width="14.7109375" style="8" customWidth="1"/>
    <col min="2562" max="2562" width="16" style="8" customWidth="1"/>
    <col min="2563" max="2563" width="15.5703125" style="8" customWidth="1"/>
    <col min="2564" max="2564" width="14.85546875" style="8" customWidth="1"/>
    <col min="2565" max="2565" width="14.28515625" style="8" customWidth="1"/>
    <col min="2566" max="2566" width="15.28515625" style="8" customWidth="1"/>
    <col min="2567" max="2567" width="10.5703125" style="8" customWidth="1"/>
    <col min="2568" max="2811" width="9.140625" style="8"/>
    <col min="2812" max="2812" width="5.7109375" style="8" customWidth="1"/>
    <col min="2813" max="2814" width="9.140625" style="8"/>
    <col min="2815" max="2815" width="23.140625" style="8" customWidth="1"/>
    <col min="2816" max="2816" width="14.28515625" style="8" bestFit="1" customWidth="1"/>
    <col min="2817" max="2817" width="14.7109375" style="8" customWidth="1"/>
    <col min="2818" max="2818" width="16" style="8" customWidth="1"/>
    <col min="2819" max="2819" width="15.5703125" style="8" customWidth="1"/>
    <col min="2820" max="2820" width="14.85546875" style="8" customWidth="1"/>
    <col min="2821" max="2821" width="14.28515625" style="8" customWidth="1"/>
    <col min="2822" max="2822" width="15.28515625" style="8" customWidth="1"/>
    <col min="2823" max="2823" width="10.5703125" style="8" customWidth="1"/>
    <col min="2824" max="3067" width="9.140625" style="8"/>
    <col min="3068" max="3068" width="5.7109375" style="8" customWidth="1"/>
    <col min="3069" max="3070" width="9.140625" style="8"/>
    <col min="3071" max="3071" width="23.140625" style="8" customWidth="1"/>
    <col min="3072" max="3072" width="14.28515625" style="8" bestFit="1" customWidth="1"/>
    <col min="3073" max="3073" width="14.7109375" style="8" customWidth="1"/>
    <col min="3074" max="3074" width="16" style="8" customWidth="1"/>
    <col min="3075" max="3075" width="15.5703125" style="8" customWidth="1"/>
    <col min="3076" max="3076" width="14.85546875" style="8" customWidth="1"/>
    <col min="3077" max="3077" width="14.28515625" style="8" customWidth="1"/>
    <col min="3078" max="3078" width="15.28515625" style="8" customWidth="1"/>
    <col min="3079" max="3079" width="10.5703125" style="8" customWidth="1"/>
    <col min="3080" max="3323" width="9.140625" style="8"/>
    <col min="3324" max="3324" width="5.7109375" style="8" customWidth="1"/>
    <col min="3325" max="3326" width="9.140625" style="8"/>
    <col min="3327" max="3327" width="23.140625" style="8" customWidth="1"/>
    <col min="3328" max="3328" width="14.28515625" style="8" bestFit="1" customWidth="1"/>
    <col min="3329" max="3329" width="14.7109375" style="8" customWidth="1"/>
    <col min="3330" max="3330" width="16" style="8" customWidth="1"/>
    <col min="3331" max="3331" width="15.5703125" style="8" customWidth="1"/>
    <col min="3332" max="3332" width="14.85546875" style="8" customWidth="1"/>
    <col min="3333" max="3333" width="14.28515625" style="8" customWidth="1"/>
    <col min="3334" max="3334" width="15.28515625" style="8" customWidth="1"/>
    <col min="3335" max="3335" width="10.5703125" style="8" customWidth="1"/>
    <col min="3336" max="3579" width="9.140625" style="8"/>
    <col min="3580" max="3580" width="5.7109375" style="8" customWidth="1"/>
    <col min="3581" max="3582" width="9.140625" style="8"/>
    <col min="3583" max="3583" width="23.140625" style="8" customWidth="1"/>
    <col min="3584" max="3584" width="14.28515625" style="8" bestFit="1" customWidth="1"/>
    <col min="3585" max="3585" width="14.7109375" style="8" customWidth="1"/>
    <col min="3586" max="3586" width="16" style="8" customWidth="1"/>
    <col min="3587" max="3587" width="15.5703125" style="8" customWidth="1"/>
    <col min="3588" max="3588" width="14.85546875" style="8" customWidth="1"/>
    <col min="3589" max="3589" width="14.28515625" style="8" customWidth="1"/>
    <col min="3590" max="3590" width="15.28515625" style="8" customWidth="1"/>
    <col min="3591" max="3591" width="10.5703125" style="8" customWidth="1"/>
    <col min="3592" max="3835" width="9.140625" style="8"/>
    <col min="3836" max="3836" width="5.7109375" style="8" customWidth="1"/>
    <col min="3837" max="3838" width="9.140625" style="8"/>
    <col min="3839" max="3839" width="23.140625" style="8" customWidth="1"/>
    <col min="3840" max="3840" width="14.28515625" style="8" bestFit="1" customWidth="1"/>
    <col min="3841" max="3841" width="14.7109375" style="8" customWidth="1"/>
    <col min="3842" max="3842" width="16" style="8" customWidth="1"/>
    <col min="3843" max="3843" width="15.5703125" style="8" customWidth="1"/>
    <col min="3844" max="3844" width="14.85546875" style="8" customWidth="1"/>
    <col min="3845" max="3845" width="14.28515625" style="8" customWidth="1"/>
    <col min="3846" max="3846" width="15.28515625" style="8" customWidth="1"/>
    <col min="3847" max="3847" width="10.5703125" style="8" customWidth="1"/>
    <col min="3848" max="4091" width="9.140625" style="8"/>
    <col min="4092" max="4092" width="5.7109375" style="8" customWidth="1"/>
    <col min="4093" max="4094" width="9.140625" style="8"/>
    <col min="4095" max="4095" width="23.140625" style="8" customWidth="1"/>
    <col min="4096" max="4096" width="14.28515625" style="8" bestFit="1" customWidth="1"/>
    <col min="4097" max="4097" width="14.7109375" style="8" customWidth="1"/>
    <col min="4098" max="4098" width="16" style="8" customWidth="1"/>
    <col min="4099" max="4099" width="15.5703125" style="8" customWidth="1"/>
    <col min="4100" max="4100" width="14.85546875" style="8" customWidth="1"/>
    <col min="4101" max="4101" width="14.28515625" style="8" customWidth="1"/>
    <col min="4102" max="4102" width="15.28515625" style="8" customWidth="1"/>
    <col min="4103" max="4103" width="10.5703125" style="8" customWidth="1"/>
    <col min="4104" max="4347" width="9.140625" style="8"/>
    <col min="4348" max="4348" width="5.7109375" style="8" customWidth="1"/>
    <col min="4349" max="4350" width="9.140625" style="8"/>
    <col min="4351" max="4351" width="23.140625" style="8" customWidth="1"/>
    <col min="4352" max="4352" width="14.28515625" style="8" bestFit="1" customWidth="1"/>
    <col min="4353" max="4353" width="14.7109375" style="8" customWidth="1"/>
    <col min="4354" max="4354" width="16" style="8" customWidth="1"/>
    <col min="4355" max="4355" width="15.5703125" style="8" customWidth="1"/>
    <col min="4356" max="4356" width="14.85546875" style="8" customWidth="1"/>
    <col min="4357" max="4357" width="14.28515625" style="8" customWidth="1"/>
    <col min="4358" max="4358" width="15.28515625" style="8" customWidth="1"/>
    <col min="4359" max="4359" width="10.5703125" style="8" customWidth="1"/>
    <col min="4360" max="4603" width="9.140625" style="8"/>
    <col min="4604" max="4604" width="5.7109375" style="8" customWidth="1"/>
    <col min="4605" max="4606" width="9.140625" style="8"/>
    <col min="4607" max="4607" width="23.140625" style="8" customWidth="1"/>
    <col min="4608" max="4608" width="14.28515625" style="8" bestFit="1" customWidth="1"/>
    <col min="4609" max="4609" width="14.7109375" style="8" customWidth="1"/>
    <col min="4610" max="4610" width="16" style="8" customWidth="1"/>
    <col min="4611" max="4611" width="15.5703125" style="8" customWidth="1"/>
    <col min="4612" max="4612" width="14.85546875" style="8" customWidth="1"/>
    <col min="4613" max="4613" width="14.28515625" style="8" customWidth="1"/>
    <col min="4614" max="4614" width="15.28515625" style="8" customWidth="1"/>
    <col min="4615" max="4615" width="10.5703125" style="8" customWidth="1"/>
    <col min="4616" max="4859" width="9.140625" style="8"/>
    <col min="4860" max="4860" width="5.7109375" style="8" customWidth="1"/>
    <col min="4861" max="4862" width="9.140625" style="8"/>
    <col min="4863" max="4863" width="23.140625" style="8" customWidth="1"/>
    <col min="4864" max="4864" width="14.28515625" style="8" bestFit="1" customWidth="1"/>
    <col min="4865" max="4865" width="14.7109375" style="8" customWidth="1"/>
    <col min="4866" max="4866" width="16" style="8" customWidth="1"/>
    <col min="4867" max="4867" width="15.5703125" style="8" customWidth="1"/>
    <col min="4868" max="4868" width="14.85546875" style="8" customWidth="1"/>
    <col min="4869" max="4869" width="14.28515625" style="8" customWidth="1"/>
    <col min="4870" max="4870" width="15.28515625" style="8" customWidth="1"/>
    <col min="4871" max="4871" width="10.5703125" style="8" customWidth="1"/>
    <col min="4872" max="5115" width="9.140625" style="8"/>
    <col min="5116" max="5116" width="5.7109375" style="8" customWidth="1"/>
    <col min="5117" max="5118" width="9.140625" style="8"/>
    <col min="5119" max="5119" width="23.140625" style="8" customWidth="1"/>
    <col min="5120" max="5120" width="14.28515625" style="8" bestFit="1" customWidth="1"/>
    <col min="5121" max="5121" width="14.7109375" style="8" customWidth="1"/>
    <col min="5122" max="5122" width="16" style="8" customWidth="1"/>
    <col min="5123" max="5123" width="15.5703125" style="8" customWidth="1"/>
    <col min="5124" max="5124" width="14.85546875" style="8" customWidth="1"/>
    <col min="5125" max="5125" width="14.28515625" style="8" customWidth="1"/>
    <col min="5126" max="5126" width="15.28515625" style="8" customWidth="1"/>
    <col min="5127" max="5127" width="10.5703125" style="8" customWidth="1"/>
    <col min="5128" max="5371" width="9.140625" style="8"/>
    <col min="5372" max="5372" width="5.7109375" style="8" customWidth="1"/>
    <col min="5373" max="5374" width="9.140625" style="8"/>
    <col min="5375" max="5375" width="23.140625" style="8" customWidth="1"/>
    <col min="5376" max="5376" width="14.28515625" style="8" bestFit="1" customWidth="1"/>
    <col min="5377" max="5377" width="14.7109375" style="8" customWidth="1"/>
    <col min="5378" max="5378" width="16" style="8" customWidth="1"/>
    <col min="5379" max="5379" width="15.5703125" style="8" customWidth="1"/>
    <col min="5380" max="5380" width="14.85546875" style="8" customWidth="1"/>
    <col min="5381" max="5381" width="14.28515625" style="8" customWidth="1"/>
    <col min="5382" max="5382" width="15.28515625" style="8" customWidth="1"/>
    <col min="5383" max="5383" width="10.5703125" style="8" customWidth="1"/>
    <col min="5384" max="5627" width="9.140625" style="8"/>
    <col min="5628" max="5628" width="5.7109375" style="8" customWidth="1"/>
    <col min="5629" max="5630" width="9.140625" style="8"/>
    <col min="5631" max="5631" width="23.140625" style="8" customWidth="1"/>
    <col min="5632" max="5632" width="14.28515625" style="8" bestFit="1" customWidth="1"/>
    <col min="5633" max="5633" width="14.7109375" style="8" customWidth="1"/>
    <col min="5634" max="5634" width="16" style="8" customWidth="1"/>
    <col min="5635" max="5635" width="15.5703125" style="8" customWidth="1"/>
    <col min="5636" max="5636" width="14.85546875" style="8" customWidth="1"/>
    <col min="5637" max="5637" width="14.28515625" style="8" customWidth="1"/>
    <col min="5638" max="5638" width="15.28515625" style="8" customWidth="1"/>
    <col min="5639" max="5639" width="10.5703125" style="8" customWidth="1"/>
    <col min="5640" max="5883" width="9.140625" style="8"/>
    <col min="5884" max="5884" width="5.7109375" style="8" customWidth="1"/>
    <col min="5885" max="5886" width="9.140625" style="8"/>
    <col min="5887" max="5887" width="23.140625" style="8" customWidth="1"/>
    <col min="5888" max="5888" width="14.28515625" style="8" bestFit="1" customWidth="1"/>
    <col min="5889" max="5889" width="14.7109375" style="8" customWidth="1"/>
    <col min="5890" max="5890" width="16" style="8" customWidth="1"/>
    <col min="5891" max="5891" width="15.5703125" style="8" customWidth="1"/>
    <col min="5892" max="5892" width="14.85546875" style="8" customWidth="1"/>
    <col min="5893" max="5893" width="14.28515625" style="8" customWidth="1"/>
    <col min="5894" max="5894" width="15.28515625" style="8" customWidth="1"/>
    <col min="5895" max="5895" width="10.5703125" style="8" customWidth="1"/>
    <col min="5896" max="6139" width="9.140625" style="8"/>
    <col min="6140" max="6140" width="5.7109375" style="8" customWidth="1"/>
    <col min="6141" max="6142" width="9.140625" style="8"/>
    <col min="6143" max="6143" width="23.140625" style="8" customWidth="1"/>
    <col min="6144" max="6144" width="14.28515625" style="8" bestFit="1" customWidth="1"/>
    <col min="6145" max="6145" width="14.7109375" style="8" customWidth="1"/>
    <col min="6146" max="6146" width="16" style="8" customWidth="1"/>
    <col min="6147" max="6147" width="15.5703125" style="8" customWidth="1"/>
    <col min="6148" max="6148" width="14.85546875" style="8" customWidth="1"/>
    <col min="6149" max="6149" width="14.28515625" style="8" customWidth="1"/>
    <col min="6150" max="6150" width="15.28515625" style="8" customWidth="1"/>
    <col min="6151" max="6151" width="10.5703125" style="8" customWidth="1"/>
    <col min="6152" max="6395" width="9.140625" style="8"/>
    <col min="6396" max="6396" width="5.7109375" style="8" customWidth="1"/>
    <col min="6397" max="6398" width="9.140625" style="8"/>
    <col min="6399" max="6399" width="23.140625" style="8" customWidth="1"/>
    <col min="6400" max="6400" width="14.28515625" style="8" bestFit="1" customWidth="1"/>
    <col min="6401" max="6401" width="14.7109375" style="8" customWidth="1"/>
    <col min="6402" max="6402" width="16" style="8" customWidth="1"/>
    <col min="6403" max="6403" width="15.5703125" style="8" customWidth="1"/>
    <col min="6404" max="6404" width="14.85546875" style="8" customWidth="1"/>
    <col min="6405" max="6405" width="14.28515625" style="8" customWidth="1"/>
    <col min="6406" max="6406" width="15.28515625" style="8" customWidth="1"/>
    <col min="6407" max="6407" width="10.5703125" style="8" customWidth="1"/>
    <col min="6408" max="6651" width="9.140625" style="8"/>
    <col min="6652" max="6652" width="5.7109375" style="8" customWidth="1"/>
    <col min="6653" max="6654" width="9.140625" style="8"/>
    <col min="6655" max="6655" width="23.140625" style="8" customWidth="1"/>
    <col min="6656" max="6656" width="14.28515625" style="8" bestFit="1" customWidth="1"/>
    <col min="6657" max="6657" width="14.7109375" style="8" customWidth="1"/>
    <col min="6658" max="6658" width="16" style="8" customWidth="1"/>
    <col min="6659" max="6659" width="15.5703125" style="8" customWidth="1"/>
    <col min="6660" max="6660" width="14.85546875" style="8" customWidth="1"/>
    <col min="6661" max="6661" width="14.28515625" style="8" customWidth="1"/>
    <col min="6662" max="6662" width="15.28515625" style="8" customWidth="1"/>
    <col min="6663" max="6663" width="10.5703125" style="8" customWidth="1"/>
    <col min="6664" max="6907" width="9.140625" style="8"/>
    <col min="6908" max="6908" width="5.7109375" style="8" customWidth="1"/>
    <col min="6909" max="6910" width="9.140625" style="8"/>
    <col min="6911" max="6911" width="23.140625" style="8" customWidth="1"/>
    <col min="6912" max="6912" width="14.28515625" style="8" bestFit="1" customWidth="1"/>
    <col min="6913" max="6913" width="14.7109375" style="8" customWidth="1"/>
    <col min="6914" max="6914" width="16" style="8" customWidth="1"/>
    <col min="6915" max="6915" width="15.5703125" style="8" customWidth="1"/>
    <col min="6916" max="6916" width="14.85546875" style="8" customWidth="1"/>
    <col min="6917" max="6917" width="14.28515625" style="8" customWidth="1"/>
    <col min="6918" max="6918" width="15.28515625" style="8" customWidth="1"/>
    <col min="6919" max="6919" width="10.5703125" style="8" customWidth="1"/>
    <col min="6920" max="7163" width="9.140625" style="8"/>
    <col min="7164" max="7164" width="5.7109375" style="8" customWidth="1"/>
    <col min="7165" max="7166" width="9.140625" style="8"/>
    <col min="7167" max="7167" width="23.140625" style="8" customWidth="1"/>
    <col min="7168" max="7168" width="14.28515625" style="8" bestFit="1" customWidth="1"/>
    <col min="7169" max="7169" width="14.7109375" style="8" customWidth="1"/>
    <col min="7170" max="7170" width="16" style="8" customWidth="1"/>
    <col min="7171" max="7171" width="15.5703125" style="8" customWidth="1"/>
    <col min="7172" max="7172" width="14.85546875" style="8" customWidth="1"/>
    <col min="7173" max="7173" width="14.28515625" style="8" customWidth="1"/>
    <col min="7174" max="7174" width="15.28515625" style="8" customWidth="1"/>
    <col min="7175" max="7175" width="10.5703125" style="8" customWidth="1"/>
    <col min="7176" max="7419" width="9.140625" style="8"/>
    <col min="7420" max="7420" width="5.7109375" style="8" customWidth="1"/>
    <col min="7421" max="7422" width="9.140625" style="8"/>
    <col min="7423" max="7423" width="23.140625" style="8" customWidth="1"/>
    <col min="7424" max="7424" width="14.28515625" style="8" bestFit="1" customWidth="1"/>
    <col min="7425" max="7425" width="14.7109375" style="8" customWidth="1"/>
    <col min="7426" max="7426" width="16" style="8" customWidth="1"/>
    <col min="7427" max="7427" width="15.5703125" style="8" customWidth="1"/>
    <col min="7428" max="7428" width="14.85546875" style="8" customWidth="1"/>
    <col min="7429" max="7429" width="14.28515625" style="8" customWidth="1"/>
    <col min="7430" max="7430" width="15.28515625" style="8" customWidth="1"/>
    <col min="7431" max="7431" width="10.5703125" style="8" customWidth="1"/>
    <col min="7432" max="7675" width="9.140625" style="8"/>
    <col min="7676" max="7676" width="5.7109375" style="8" customWidth="1"/>
    <col min="7677" max="7678" width="9.140625" style="8"/>
    <col min="7679" max="7679" width="23.140625" style="8" customWidth="1"/>
    <col min="7680" max="7680" width="14.28515625" style="8" bestFit="1" customWidth="1"/>
    <col min="7681" max="7681" width="14.7109375" style="8" customWidth="1"/>
    <col min="7682" max="7682" width="16" style="8" customWidth="1"/>
    <col min="7683" max="7683" width="15.5703125" style="8" customWidth="1"/>
    <col min="7684" max="7684" width="14.85546875" style="8" customWidth="1"/>
    <col min="7685" max="7685" width="14.28515625" style="8" customWidth="1"/>
    <col min="7686" max="7686" width="15.28515625" style="8" customWidth="1"/>
    <col min="7687" max="7687" width="10.5703125" style="8" customWidth="1"/>
    <col min="7688" max="7931" width="9.140625" style="8"/>
    <col min="7932" max="7932" width="5.7109375" style="8" customWidth="1"/>
    <col min="7933" max="7934" width="9.140625" style="8"/>
    <col min="7935" max="7935" width="23.140625" style="8" customWidth="1"/>
    <col min="7936" max="7936" width="14.28515625" style="8" bestFit="1" customWidth="1"/>
    <col min="7937" max="7937" width="14.7109375" style="8" customWidth="1"/>
    <col min="7938" max="7938" width="16" style="8" customWidth="1"/>
    <col min="7939" max="7939" width="15.5703125" style="8" customWidth="1"/>
    <col min="7940" max="7940" width="14.85546875" style="8" customWidth="1"/>
    <col min="7941" max="7941" width="14.28515625" style="8" customWidth="1"/>
    <col min="7942" max="7942" width="15.28515625" style="8" customWidth="1"/>
    <col min="7943" max="7943" width="10.5703125" style="8" customWidth="1"/>
    <col min="7944" max="8187" width="9.140625" style="8"/>
    <col min="8188" max="8188" width="5.7109375" style="8" customWidth="1"/>
    <col min="8189" max="8190" width="9.140625" style="8"/>
    <col min="8191" max="8191" width="23.140625" style="8" customWidth="1"/>
    <col min="8192" max="8192" width="14.28515625" style="8" bestFit="1" customWidth="1"/>
    <col min="8193" max="8193" width="14.7109375" style="8" customWidth="1"/>
    <col min="8194" max="8194" width="16" style="8" customWidth="1"/>
    <col min="8195" max="8195" width="15.5703125" style="8" customWidth="1"/>
    <col min="8196" max="8196" width="14.85546875" style="8" customWidth="1"/>
    <col min="8197" max="8197" width="14.28515625" style="8" customWidth="1"/>
    <col min="8198" max="8198" width="15.28515625" style="8" customWidth="1"/>
    <col min="8199" max="8199" width="10.5703125" style="8" customWidth="1"/>
    <col min="8200" max="8443" width="9.140625" style="8"/>
    <col min="8444" max="8444" width="5.7109375" style="8" customWidth="1"/>
    <col min="8445" max="8446" width="9.140625" style="8"/>
    <col min="8447" max="8447" width="23.140625" style="8" customWidth="1"/>
    <col min="8448" max="8448" width="14.28515625" style="8" bestFit="1" customWidth="1"/>
    <col min="8449" max="8449" width="14.7109375" style="8" customWidth="1"/>
    <col min="8450" max="8450" width="16" style="8" customWidth="1"/>
    <col min="8451" max="8451" width="15.5703125" style="8" customWidth="1"/>
    <col min="8452" max="8452" width="14.85546875" style="8" customWidth="1"/>
    <col min="8453" max="8453" width="14.28515625" style="8" customWidth="1"/>
    <col min="8454" max="8454" width="15.28515625" style="8" customWidth="1"/>
    <col min="8455" max="8455" width="10.5703125" style="8" customWidth="1"/>
    <col min="8456" max="8699" width="9.140625" style="8"/>
    <col min="8700" max="8700" width="5.7109375" style="8" customWidth="1"/>
    <col min="8701" max="8702" width="9.140625" style="8"/>
    <col min="8703" max="8703" width="23.140625" style="8" customWidth="1"/>
    <col min="8704" max="8704" width="14.28515625" style="8" bestFit="1" customWidth="1"/>
    <col min="8705" max="8705" width="14.7109375" style="8" customWidth="1"/>
    <col min="8706" max="8706" width="16" style="8" customWidth="1"/>
    <col min="8707" max="8707" width="15.5703125" style="8" customWidth="1"/>
    <col min="8708" max="8708" width="14.85546875" style="8" customWidth="1"/>
    <col min="8709" max="8709" width="14.28515625" style="8" customWidth="1"/>
    <col min="8710" max="8710" width="15.28515625" style="8" customWidth="1"/>
    <col min="8711" max="8711" width="10.5703125" style="8" customWidth="1"/>
    <col min="8712" max="8955" width="9.140625" style="8"/>
    <col min="8956" max="8956" width="5.7109375" style="8" customWidth="1"/>
    <col min="8957" max="8958" width="9.140625" style="8"/>
    <col min="8959" max="8959" width="23.140625" style="8" customWidth="1"/>
    <col min="8960" max="8960" width="14.28515625" style="8" bestFit="1" customWidth="1"/>
    <col min="8961" max="8961" width="14.7109375" style="8" customWidth="1"/>
    <col min="8962" max="8962" width="16" style="8" customWidth="1"/>
    <col min="8963" max="8963" width="15.5703125" style="8" customWidth="1"/>
    <col min="8964" max="8964" width="14.85546875" style="8" customWidth="1"/>
    <col min="8965" max="8965" width="14.28515625" style="8" customWidth="1"/>
    <col min="8966" max="8966" width="15.28515625" style="8" customWidth="1"/>
    <col min="8967" max="8967" width="10.5703125" style="8" customWidth="1"/>
    <col min="8968" max="9211" width="9.140625" style="8"/>
    <col min="9212" max="9212" width="5.7109375" style="8" customWidth="1"/>
    <col min="9213" max="9214" width="9.140625" style="8"/>
    <col min="9215" max="9215" width="23.140625" style="8" customWidth="1"/>
    <col min="9216" max="9216" width="14.28515625" style="8" bestFit="1" customWidth="1"/>
    <col min="9217" max="9217" width="14.7109375" style="8" customWidth="1"/>
    <col min="9218" max="9218" width="16" style="8" customWidth="1"/>
    <col min="9219" max="9219" width="15.5703125" style="8" customWidth="1"/>
    <col min="9220" max="9220" width="14.85546875" style="8" customWidth="1"/>
    <col min="9221" max="9221" width="14.28515625" style="8" customWidth="1"/>
    <col min="9222" max="9222" width="15.28515625" style="8" customWidth="1"/>
    <col min="9223" max="9223" width="10.5703125" style="8" customWidth="1"/>
    <col min="9224" max="9467" width="9.140625" style="8"/>
    <col min="9468" max="9468" width="5.7109375" style="8" customWidth="1"/>
    <col min="9469" max="9470" width="9.140625" style="8"/>
    <col min="9471" max="9471" width="23.140625" style="8" customWidth="1"/>
    <col min="9472" max="9472" width="14.28515625" style="8" bestFit="1" customWidth="1"/>
    <col min="9473" max="9473" width="14.7109375" style="8" customWidth="1"/>
    <col min="9474" max="9474" width="16" style="8" customWidth="1"/>
    <col min="9475" max="9475" width="15.5703125" style="8" customWidth="1"/>
    <col min="9476" max="9476" width="14.85546875" style="8" customWidth="1"/>
    <col min="9477" max="9477" width="14.28515625" style="8" customWidth="1"/>
    <col min="9478" max="9478" width="15.28515625" style="8" customWidth="1"/>
    <col min="9479" max="9479" width="10.5703125" style="8" customWidth="1"/>
    <col min="9480" max="9723" width="9.140625" style="8"/>
    <col min="9724" max="9724" width="5.7109375" style="8" customWidth="1"/>
    <col min="9725" max="9726" width="9.140625" style="8"/>
    <col min="9727" max="9727" width="23.140625" style="8" customWidth="1"/>
    <col min="9728" max="9728" width="14.28515625" style="8" bestFit="1" customWidth="1"/>
    <col min="9729" max="9729" width="14.7109375" style="8" customWidth="1"/>
    <col min="9730" max="9730" width="16" style="8" customWidth="1"/>
    <col min="9731" max="9731" width="15.5703125" style="8" customWidth="1"/>
    <col min="9732" max="9732" width="14.85546875" style="8" customWidth="1"/>
    <col min="9733" max="9733" width="14.28515625" style="8" customWidth="1"/>
    <col min="9734" max="9734" width="15.28515625" style="8" customWidth="1"/>
    <col min="9735" max="9735" width="10.5703125" style="8" customWidth="1"/>
    <col min="9736" max="9979" width="9.140625" style="8"/>
    <col min="9980" max="9980" width="5.7109375" style="8" customWidth="1"/>
    <col min="9981" max="9982" width="9.140625" style="8"/>
    <col min="9983" max="9983" width="23.140625" style="8" customWidth="1"/>
    <col min="9984" max="9984" width="14.28515625" style="8" bestFit="1" customWidth="1"/>
    <col min="9985" max="9985" width="14.7109375" style="8" customWidth="1"/>
    <col min="9986" max="9986" width="16" style="8" customWidth="1"/>
    <col min="9987" max="9987" width="15.5703125" style="8" customWidth="1"/>
    <col min="9988" max="9988" width="14.85546875" style="8" customWidth="1"/>
    <col min="9989" max="9989" width="14.28515625" style="8" customWidth="1"/>
    <col min="9990" max="9990" width="15.28515625" style="8" customWidth="1"/>
    <col min="9991" max="9991" width="10.5703125" style="8" customWidth="1"/>
    <col min="9992" max="10235" width="9.140625" style="8"/>
    <col min="10236" max="10236" width="5.7109375" style="8" customWidth="1"/>
    <col min="10237" max="10238" width="9.140625" style="8"/>
    <col min="10239" max="10239" width="23.140625" style="8" customWidth="1"/>
    <col min="10240" max="10240" width="14.28515625" style="8" bestFit="1" customWidth="1"/>
    <col min="10241" max="10241" width="14.7109375" style="8" customWidth="1"/>
    <col min="10242" max="10242" width="16" style="8" customWidth="1"/>
    <col min="10243" max="10243" width="15.5703125" style="8" customWidth="1"/>
    <col min="10244" max="10244" width="14.85546875" style="8" customWidth="1"/>
    <col min="10245" max="10245" width="14.28515625" style="8" customWidth="1"/>
    <col min="10246" max="10246" width="15.28515625" style="8" customWidth="1"/>
    <col min="10247" max="10247" width="10.5703125" style="8" customWidth="1"/>
    <col min="10248" max="10491" width="9.140625" style="8"/>
    <col min="10492" max="10492" width="5.7109375" style="8" customWidth="1"/>
    <col min="10493" max="10494" width="9.140625" style="8"/>
    <col min="10495" max="10495" width="23.140625" style="8" customWidth="1"/>
    <col min="10496" max="10496" width="14.28515625" style="8" bestFit="1" customWidth="1"/>
    <col min="10497" max="10497" width="14.7109375" style="8" customWidth="1"/>
    <col min="10498" max="10498" width="16" style="8" customWidth="1"/>
    <col min="10499" max="10499" width="15.5703125" style="8" customWidth="1"/>
    <col min="10500" max="10500" width="14.85546875" style="8" customWidth="1"/>
    <col min="10501" max="10501" width="14.28515625" style="8" customWidth="1"/>
    <col min="10502" max="10502" width="15.28515625" style="8" customWidth="1"/>
    <col min="10503" max="10503" width="10.5703125" style="8" customWidth="1"/>
    <col min="10504" max="10747" width="9.140625" style="8"/>
    <col min="10748" max="10748" width="5.7109375" style="8" customWidth="1"/>
    <col min="10749" max="10750" width="9.140625" style="8"/>
    <col min="10751" max="10751" width="23.140625" style="8" customWidth="1"/>
    <col min="10752" max="10752" width="14.28515625" style="8" bestFit="1" customWidth="1"/>
    <col min="10753" max="10753" width="14.7109375" style="8" customWidth="1"/>
    <col min="10754" max="10754" width="16" style="8" customWidth="1"/>
    <col min="10755" max="10755" width="15.5703125" style="8" customWidth="1"/>
    <col min="10756" max="10756" width="14.85546875" style="8" customWidth="1"/>
    <col min="10757" max="10757" width="14.28515625" style="8" customWidth="1"/>
    <col min="10758" max="10758" width="15.28515625" style="8" customWidth="1"/>
    <col min="10759" max="10759" width="10.5703125" style="8" customWidth="1"/>
    <col min="10760" max="11003" width="9.140625" style="8"/>
    <col min="11004" max="11004" width="5.7109375" style="8" customWidth="1"/>
    <col min="11005" max="11006" width="9.140625" style="8"/>
    <col min="11007" max="11007" width="23.140625" style="8" customWidth="1"/>
    <col min="11008" max="11008" width="14.28515625" style="8" bestFit="1" customWidth="1"/>
    <col min="11009" max="11009" width="14.7109375" style="8" customWidth="1"/>
    <col min="11010" max="11010" width="16" style="8" customWidth="1"/>
    <col min="11011" max="11011" width="15.5703125" style="8" customWidth="1"/>
    <col min="11012" max="11012" width="14.85546875" style="8" customWidth="1"/>
    <col min="11013" max="11013" width="14.28515625" style="8" customWidth="1"/>
    <col min="11014" max="11014" width="15.28515625" style="8" customWidth="1"/>
    <col min="11015" max="11015" width="10.5703125" style="8" customWidth="1"/>
    <col min="11016" max="11259" width="9.140625" style="8"/>
    <col min="11260" max="11260" width="5.7109375" style="8" customWidth="1"/>
    <col min="11261" max="11262" width="9.140625" style="8"/>
    <col min="11263" max="11263" width="23.140625" style="8" customWidth="1"/>
    <col min="11264" max="11264" width="14.28515625" style="8" bestFit="1" customWidth="1"/>
    <col min="11265" max="11265" width="14.7109375" style="8" customWidth="1"/>
    <col min="11266" max="11266" width="16" style="8" customWidth="1"/>
    <col min="11267" max="11267" width="15.5703125" style="8" customWidth="1"/>
    <col min="11268" max="11268" width="14.85546875" style="8" customWidth="1"/>
    <col min="11269" max="11269" width="14.28515625" style="8" customWidth="1"/>
    <col min="11270" max="11270" width="15.28515625" style="8" customWidth="1"/>
    <col min="11271" max="11271" width="10.5703125" style="8" customWidth="1"/>
    <col min="11272" max="11515" width="9.140625" style="8"/>
    <col min="11516" max="11516" width="5.7109375" style="8" customWidth="1"/>
    <col min="11517" max="11518" width="9.140625" style="8"/>
    <col min="11519" max="11519" width="23.140625" style="8" customWidth="1"/>
    <col min="11520" max="11520" width="14.28515625" style="8" bestFit="1" customWidth="1"/>
    <col min="11521" max="11521" width="14.7109375" style="8" customWidth="1"/>
    <col min="11522" max="11522" width="16" style="8" customWidth="1"/>
    <col min="11523" max="11523" width="15.5703125" style="8" customWidth="1"/>
    <col min="11524" max="11524" width="14.85546875" style="8" customWidth="1"/>
    <col min="11525" max="11525" width="14.28515625" style="8" customWidth="1"/>
    <col min="11526" max="11526" width="15.28515625" style="8" customWidth="1"/>
    <col min="11527" max="11527" width="10.5703125" style="8" customWidth="1"/>
    <col min="11528" max="11771" width="9.140625" style="8"/>
    <col min="11772" max="11772" width="5.7109375" style="8" customWidth="1"/>
    <col min="11773" max="11774" width="9.140625" style="8"/>
    <col min="11775" max="11775" width="23.140625" style="8" customWidth="1"/>
    <col min="11776" max="11776" width="14.28515625" style="8" bestFit="1" customWidth="1"/>
    <col min="11777" max="11777" width="14.7109375" style="8" customWidth="1"/>
    <col min="11778" max="11778" width="16" style="8" customWidth="1"/>
    <col min="11779" max="11779" width="15.5703125" style="8" customWidth="1"/>
    <col min="11780" max="11780" width="14.85546875" style="8" customWidth="1"/>
    <col min="11781" max="11781" width="14.28515625" style="8" customWidth="1"/>
    <col min="11782" max="11782" width="15.28515625" style="8" customWidth="1"/>
    <col min="11783" max="11783" width="10.5703125" style="8" customWidth="1"/>
    <col min="11784" max="12027" width="9.140625" style="8"/>
    <col min="12028" max="12028" width="5.7109375" style="8" customWidth="1"/>
    <col min="12029" max="12030" width="9.140625" style="8"/>
    <col min="12031" max="12031" width="23.140625" style="8" customWidth="1"/>
    <col min="12032" max="12032" width="14.28515625" style="8" bestFit="1" customWidth="1"/>
    <col min="12033" max="12033" width="14.7109375" style="8" customWidth="1"/>
    <col min="12034" max="12034" width="16" style="8" customWidth="1"/>
    <col min="12035" max="12035" width="15.5703125" style="8" customWidth="1"/>
    <col min="12036" max="12036" width="14.85546875" style="8" customWidth="1"/>
    <col min="12037" max="12037" width="14.28515625" style="8" customWidth="1"/>
    <col min="12038" max="12038" width="15.28515625" style="8" customWidth="1"/>
    <col min="12039" max="12039" width="10.5703125" style="8" customWidth="1"/>
    <col min="12040" max="12283" width="9.140625" style="8"/>
    <col min="12284" max="12284" width="5.7109375" style="8" customWidth="1"/>
    <col min="12285" max="12286" width="9.140625" style="8"/>
    <col min="12287" max="12287" width="23.140625" style="8" customWidth="1"/>
    <col min="12288" max="12288" width="14.28515625" style="8" bestFit="1" customWidth="1"/>
    <col min="12289" max="12289" width="14.7109375" style="8" customWidth="1"/>
    <col min="12290" max="12290" width="16" style="8" customWidth="1"/>
    <col min="12291" max="12291" width="15.5703125" style="8" customWidth="1"/>
    <col min="12292" max="12292" width="14.85546875" style="8" customWidth="1"/>
    <col min="12293" max="12293" width="14.28515625" style="8" customWidth="1"/>
    <col min="12294" max="12294" width="15.28515625" style="8" customWidth="1"/>
    <col min="12295" max="12295" width="10.5703125" style="8" customWidth="1"/>
    <col min="12296" max="12539" width="9.140625" style="8"/>
    <col min="12540" max="12540" width="5.7109375" style="8" customWidth="1"/>
    <col min="12541" max="12542" width="9.140625" style="8"/>
    <col min="12543" max="12543" width="23.140625" style="8" customWidth="1"/>
    <col min="12544" max="12544" width="14.28515625" style="8" bestFit="1" customWidth="1"/>
    <col min="12545" max="12545" width="14.7109375" style="8" customWidth="1"/>
    <col min="12546" max="12546" width="16" style="8" customWidth="1"/>
    <col min="12547" max="12547" width="15.5703125" style="8" customWidth="1"/>
    <col min="12548" max="12548" width="14.85546875" style="8" customWidth="1"/>
    <col min="12549" max="12549" width="14.28515625" style="8" customWidth="1"/>
    <col min="12550" max="12550" width="15.28515625" style="8" customWidth="1"/>
    <col min="12551" max="12551" width="10.5703125" style="8" customWidth="1"/>
    <col min="12552" max="12795" width="9.140625" style="8"/>
    <col min="12796" max="12796" width="5.7109375" style="8" customWidth="1"/>
    <col min="12797" max="12798" width="9.140625" style="8"/>
    <col min="12799" max="12799" width="23.140625" style="8" customWidth="1"/>
    <col min="12800" max="12800" width="14.28515625" style="8" bestFit="1" customWidth="1"/>
    <col min="12801" max="12801" width="14.7109375" style="8" customWidth="1"/>
    <col min="12802" max="12802" width="16" style="8" customWidth="1"/>
    <col min="12803" max="12803" width="15.5703125" style="8" customWidth="1"/>
    <col min="12804" max="12804" width="14.85546875" style="8" customWidth="1"/>
    <col min="12805" max="12805" width="14.28515625" style="8" customWidth="1"/>
    <col min="12806" max="12806" width="15.28515625" style="8" customWidth="1"/>
    <col min="12807" max="12807" width="10.5703125" style="8" customWidth="1"/>
    <col min="12808" max="13051" width="9.140625" style="8"/>
    <col min="13052" max="13052" width="5.7109375" style="8" customWidth="1"/>
    <col min="13053" max="13054" width="9.140625" style="8"/>
    <col min="13055" max="13055" width="23.140625" style="8" customWidth="1"/>
    <col min="13056" max="13056" width="14.28515625" style="8" bestFit="1" customWidth="1"/>
    <col min="13057" max="13057" width="14.7109375" style="8" customWidth="1"/>
    <col min="13058" max="13058" width="16" style="8" customWidth="1"/>
    <col min="13059" max="13059" width="15.5703125" style="8" customWidth="1"/>
    <col min="13060" max="13060" width="14.85546875" style="8" customWidth="1"/>
    <col min="13061" max="13061" width="14.28515625" style="8" customWidth="1"/>
    <col min="13062" max="13062" width="15.28515625" style="8" customWidth="1"/>
    <col min="13063" max="13063" width="10.5703125" style="8" customWidth="1"/>
    <col min="13064" max="13307" width="9.140625" style="8"/>
    <col min="13308" max="13308" width="5.7109375" style="8" customWidth="1"/>
    <col min="13309" max="13310" width="9.140625" style="8"/>
    <col min="13311" max="13311" width="23.140625" style="8" customWidth="1"/>
    <col min="13312" max="13312" width="14.28515625" style="8" bestFit="1" customWidth="1"/>
    <col min="13313" max="13313" width="14.7109375" style="8" customWidth="1"/>
    <col min="13314" max="13314" width="16" style="8" customWidth="1"/>
    <col min="13315" max="13315" width="15.5703125" style="8" customWidth="1"/>
    <col min="13316" max="13316" width="14.85546875" style="8" customWidth="1"/>
    <col min="13317" max="13317" width="14.28515625" style="8" customWidth="1"/>
    <col min="13318" max="13318" width="15.28515625" style="8" customWidth="1"/>
    <col min="13319" max="13319" width="10.5703125" style="8" customWidth="1"/>
    <col min="13320" max="13563" width="9.140625" style="8"/>
    <col min="13564" max="13564" width="5.7109375" style="8" customWidth="1"/>
    <col min="13565" max="13566" width="9.140625" style="8"/>
    <col min="13567" max="13567" width="23.140625" style="8" customWidth="1"/>
    <col min="13568" max="13568" width="14.28515625" style="8" bestFit="1" customWidth="1"/>
    <col min="13569" max="13569" width="14.7109375" style="8" customWidth="1"/>
    <col min="13570" max="13570" width="16" style="8" customWidth="1"/>
    <col min="13571" max="13571" width="15.5703125" style="8" customWidth="1"/>
    <col min="13572" max="13572" width="14.85546875" style="8" customWidth="1"/>
    <col min="13573" max="13573" width="14.28515625" style="8" customWidth="1"/>
    <col min="13574" max="13574" width="15.28515625" style="8" customWidth="1"/>
    <col min="13575" max="13575" width="10.5703125" style="8" customWidth="1"/>
    <col min="13576" max="13819" width="9.140625" style="8"/>
    <col min="13820" max="13820" width="5.7109375" style="8" customWidth="1"/>
    <col min="13821" max="13822" width="9.140625" style="8"/>
    <col min="13823" max="13823" width="23.140625" style="8" customWidth="1"/>
    <col min="13824" max="13824" width="14.28515625" style="8" bestFit="1" customWidth="1"/>
    <col min="13825" max="13825" width="14.7109375" style="8" customWidth="1"/>
    <col min="13826" max="13826" width="16" style="8" customWidth="1"/>
    <col min="13827" max="13827" width="15.5703125" style="8" customWidth="1"/>
    <col min="13828" max="13828" width="14.85546875" style="8" customWidth="1"/>
    <col min="13829" max="13829" width="14.28515625" style="8" customWidth="1"/>
    <col min="13830" max="13830" width="15.28515625" style="8" customWidth="1"/>
    <col min="13831" max="13831" width="10.5703125" style="8" customWidth="1"/>
    <col min="13832" max="14075" width="9.140625" style="8"/>
    <col min="14076" max="14076" width="5.7109375" style="8" customWidth="1"/>
    <col min="14077" max="14078" width="9.140625" style="8"/>
    <col min="14079" max="14079" width="23.140625" style="8" customWidth="1"/>
    <col min="14080" max="14080" width="14.28515625" style="8" bestFit="1" customWidth="1"/>
    <col min="14081" max="14081" width="14.7109375" style="8" customWidth="1"/>
    <col min="14082" max="14082" width="16" style="8" customWidth="1"/>
    <col min="14083" max="14083" width="15.5703125" style="8" customWidth="1"/>
    <col min="14084" max="14084" width="14.85546875" style="8" customWidth="1"/>
    <col min="14085" max="14085" width="14.28515625" style="8" customWidth="1"/>
    <col min="14086" max="14086" width="15.28515625" style="8" customWidth="1"/>
    <col min="14087" max="14087" width="10.5703125" style="8" customWidth="1"/>
    <col min="14088" max="14331" width="9.140625" style="8"/>
    <col min="14332" max="14332" width="5.7109375" style="8" customWidth="1"/>
    <col min="14333" max="14334" width="9.140625" style="8"/>
    <col min="14335" max="14335" width="23.140625" style="8" customWidth="1"/>
    <col min="14336" max="14336" width="14.28515625" style="8" bestFit="1" customWidth="1"/>
    <col min="14337" max="14337" width="14.7109375" style="8" customWidth="1"/>
    <col min="14338" max="14338" width="16" style="8" customWidth="1"/>
    <col min="14339" max="14339" width="15.5703125" style="8" customWidth="1"/>
    <col min="14340" max="14340" width="14.85546875" style="8" customWidth="1"/>
    <col min="14341" max="14341" width="14.28515625" style="8" customWidth="1"/>
    <col min="14342" max="14342" width="15.28515625" style="8" customWidth="1"/>
    <col min="14343" max="14343" width="10.5703125" style="8" customWidth="1"/>
    <col min="14344" max="14587" width="9.140625" style="8"/>
    <col min="14588" max="14588" width="5.7109375" style="8" customWidth="1"/>
    <col min="14589" max="14590" width="9.140625" style="8"/>
    <col min="14591" max="14591" width="23.140625" style="8" customWidth="1"/>
    <col min="14592" max="14592" width="14.28515625" style="8" bestFit="1" customWidth="1"/>
    <col min="14593" max="14593" width="14.7109375" style="8" customWidth="1"/>
    <col min="14594" max="14594" width="16" style="8" customWidth="1"/>
    <col min="14595" max="14595" width="15.5703125" style="8" customWidth="1"/>
    <col min="14596" max="14596" width="14.85546875" style="8" customWidth="1"/>
    <col min="14597" max="14597" width="14.28515625" style="8" customWidth="1"/>
    <col min="14598" max="14598" width="15.28515625" style="8" customWidth="1"/>
    <col min="14599" max="14599" width="10.5703125" style="8" customWidth="1"/>
    <col min="14600" max="14843" width="9.140625" style="8"/>
    <col min="14844" max="14844" width="5.7109375" style="8" customWidth="1"/>
    <col min="14845" max="14846" width="9.140625" style="8"/>
    <col min="14847" max="14847" width="23.140625" style="8" customWidth="1"/>
    <col min="14848" max="14848" width="14.28515625" style="8" bestFit="1" customWidth="1"/>
    <col min="14849" max="14849" width="14.7109375" style="8" customWidth="1"/>
    <col min="14850" max="14850" width="16" style="8" customWidth="1"/>
    <col min="14851" max="14851" width="15.5703125" style="8" customWidth="1"/>
    <col min="14852" max="14852" width="14.85546875" style="8" customWidth="1"/>
    <col min="14853" max="14853" width="14.28515625" style="8" customWidth="1"/>
    <col min="14854" max="14854" width="15.28515625" style="8" customWidth="1"/>
    <col min="14855" max="14855" width="10.5703125" style="8" customWidth="1"/>
    <col min="14856" max="15099" width="9.140625" style="8"/>
    <col min="15100" max="15100" width="5.7109375" style="8" customWidth="1"/>
    <col min="15101" max="15102" width="9.140625" style="8"/>
    <col min="15103" max="15103" width="23.140625" style="8" customWidth="1"/>
    <col min="15104" max="15104" width="14.28515625" style="8" bestFit="1" customWidth="1"/>
    <col min="15105" max="15105" width="14.7109375" style="8" customWidth="1"/>
    <col min="15106" max="15106" width="16" style="8" customWidth="1"/>
    <col min="15107" max="15107" width="15.5703125" style="8" customWidth="1"/>
    <col min="15108" max="15108" width="14.85546875" style="8" customWidth="1"/>
    <col min="15109" max="15109" width="14.28515625" style="8" customWidth="1"/>
    <col min="15110" max="15110" width="15.28515625" style="8" customWidth="1"/>
    <col min="15111" max="15111" width="10.5703125" style="8" customWidth="1"/>
    <col min="15112" max="15355" width="9.140625" style="8"/>
    <col min="15356" max="15356" width="5.7109375" style="8" customWidth="1"/>
    <col min="15357" max="15358" width="9.140625" style="8"/>
    <col min="15359" max="15359" width="23.140625" style="8" customWidth="1"/>
    <col min="15360" max="15360" width="14.28515625" style="8" bestFit="1" customWidth="1"/>
    <col min="15361" max="15361" width="14.7109375" style="8" customWidth="1"/>
    <col min="15362" max="15362" width="16" style="8" customWidth="1"/>
    <col min="15363" max="15363" width="15.5703125" style="8" customWidth="1"/>
    <col min="15364" max="15364" width="14.85546875" style="8" customWidth="1"/>
    <col min="15365" max="15365" width="14.28515625" style="8" customWidth="1"/>
    <col min="15366" max="15366" width="15.28515625" style="8" customWidth="1"/>
    <col min="15367" max="15367" width="10.5703125" style="8" customWidth="1"/>
    <col min="15368" max="15611" width="9.140625" style="8"/>
    <col min="15612" max="15612" width="5.7109375" style="8" customWidth="1"/>
    <col min="15613" max="15614" width="9.140625" style="8"/>
    <col min="15615" max="15615" width="23.140625" style="8" customWidth="1"/>
    <col min="15616" max="15616" width="14.28515625" style="8" bestFit="1" customWidth="1"/>
    <col min="15617" max="15617" width="14.7109375" style="8" customWidth="1"/>
    <col min="15618" max="15618" width="16" style="8" customWidth="1"/>
    <col min="15619" max="15619" width="15.5703125" style="8" customWidth="1"/>
    <col min="15620" max="15620" width="14.85546875" style="8" customWidth="1"/>
    <col min="15621" max="15621" width="14.28515625" style="8" customWidth="1"/>
    <col min="15622" max="15622" width="15.28515625" style="8" customWidth="1"/>
    <col min="15623" max="15623" width="10.5703125" style="8" customWidth="1"/>
    <col min="15624" max="15867" width="9.140625" style="8"/>
    <col min="15868" max="15868" width="5.7109375" style="8" customWidth="1"/>
    <col min="15869" max="15870" width="9.140625" style="8"/>
    <col min="15871" max="15871" width="23.140625" style="8" customWidth="1"/>
    <col min="15872" max="15872" width="14.28515625" style="8" bestFit="1" customWidth="1"/>
    <col min="15873" max="15873" width="14.7109375" style="8" customWidth="1"/>
    <col min="15874" max="15874" width="16" style="8" customWidth="1"/>
    <col min="15875" max="15875" width="15.5703125" style="8" customWidth="1"/>
    <col min="15876" max="15876" width="14.85546875" style="8" customWidth="1"/>
    <col min="15877" max="15877" width="14.28515625" style="8" customWidth="1"/>
    <col min="15878" max="15878" width="15.28515625" style="8" customWidth="1"/>
    <col min="15879" max="15879" width="10.5703125" style="8" customWidth="1"/>
    <col min="15880" max="16123" width="9.140625" style="8"/>
    <col min="16124" max="16124" width="5.7109375" style="8" customWidth="1"/>
    <col min="16125" max="16126" width="9.140625" style="8"/>
    <col min="16127" max="16127" width="23.140625" style="8" customWidth="1"/>
    <col min="16128" max="16128" width="14.28515625" style="8" bestFit="1" customWidth="1"/>
    <col min="16129" max="16129" width="14.7109375" style="8" customWidth="1"/>
    <col min="16130" max="16130" width="16" style="8" customWidth="1"/>
    <col min="16131" max="16131" width="15.5703125" style="8" customWidth="1"/>
    <col min="16132" max="16132" width="14.85546875" style="8" customWidth="1"/>
    <col min="16133" max="16133" width="14.28515625" style="8" customWidth="1"/>
    <col min="16134" max="16134" width="15.28515625" style="8" customWidth="1"/>
    <col min="16135" max="16135" width="10.5703125" style="8" customWidth="1"/>
    <col min="16136" max="16384" width="9.140625" style="8"/>
  </cols>
  <sheetData>
    <row r="1" spans="1:11">
      <c r="F1" s="20"/>
      <c r="I1" s="19" t="s">
        <v>161</v>
      </c>
    </row>
    <row r="2" spans="1:11">
      <c r="F2" s="20"/>
      <c r="I2" s="19" t="s">
        <v>65</v>
      </c>
    </row>
    <row r="3" spans="1:11">
      <c r="F3" s="20"/>
    </row>
    <row r="4" spans="1:11">
      <c r="A4" s="60" t="s">
        <v>37</v>
      </c>
      <c r="B4" s="65"/>
      <c r="C4" s="65"/>
      <c r="D4" s="65"/>
      <c r="E4" s="65"/>
      <c r="F4" s="65"/>
      <c r="G4" s="65"/>
      <c r="H4" s="65"/>
      <c r="I4" s="65"/>
    </row>
    <row r="5" spans="1:11">
      <c r="A5" s="60" t="str">
        <f>Титульный!$C$9</f>
        <v>Аргаяшская ТЭЦ без ДПМ/НВ</v>
      </c>
      <c r="B5" s="65"/>
      <c r="C5" s="65"/>
      <c r="D5" s="65"/>
      <c r="E5" s="65"/>
      <c r="F5" s="65"/>
      <c r="G5" s="65"/>
      <c r="H5" s="65"/>
      <c r="I5" s="65"/>
    </row>
    <row r="7" spans="1:11" s="1" customFormat="1" ht="32.25" customHeight="1">
      <c r="A7" s="69" t="s">
        <v>76</v>
      </c>
      <c r="B7" s="69" t="s">
        <v>13</v>
      </c>
      <c r="C7" s="69" t="s">
        <v>142</v>
      </c>
      <c r="D7" s="69" t="s">
        <v>160</v>
      </c>
      <c r="E7" s="69"/>
      <c r="F7" s="69" t="s">
        <v>139</v>
      </c>
      <c r="G7" s="69"/>
      <c r="H7" s="69" t="s">
        <v>140</v>
      </c>
      <c r="I7" s="69"/>
      <c r="K7" s="39"/>
    </row>
    <row r="8" spans="1:11" s="1" customFormat="1">
      <c r="A8" s="69"/>
      <c r="B8" s="69"/>
      <c r="C8" s="69"/>
      <c r="D8" s="33">
        <f>Титульный!$B$5-2</f>
        <v>2015</v>
      </c>
      <c r="E8" s="34" t="s">
        <v>61</v>
      </c>
      <c r="F8" s="33">
        <f>Титульный!$B$5-1</f>
        <v>2016</v>
      </c>
      <c r="G8" s="34" t="s">
        <v>61</v>
      </c>
      <c r="H8" s="33">
        <f>Титульный!$B$5</f>
        <v>2017</v>
      </c>
      <c r="I8" s="34" t="s">
        <v>61</v>
      </c>
      <c r="K8" s="39"/>
    </row>
    <row r="9" spans="1:11" s="1" customFormat="1">
      <c r="A9" s="69"/>
      <c r="B9" s="69"/>
      <c r="C9" s="69"/>
      <c r="D9" s="42" t="s">
        <v>26</v>
      </c>
      <c r="E9" s="42" t="s">
        <v>27</v>
      </c>
      <c r="F9" s="42" t="s">
        <v>26</v>
      </c>
      <c r="G9" s="42" t="s">
        <v>27</v>
      </c>
      <c r="H9" s="42" t="s">
        <v>26</v>
      </c>
      <c r="I9" s="42" t="s">
        <v>27</v>
      </c>
    </row>
    <row r="10" spans="1:11" ht="12.75" customHeight="1">
      <c r="A10" s="70" t="s">
        <v>157</v>
      </c>
      <c r="B10" s="71"/>
      <c r="C10" s="71"/>
      <c r="D10" s="71"/>
      <c r="E10" s="71"/>
      <c r="F10" s="71"/>
      <c r="G10" s="71"/>
      <c r="H10" s="71"/>
      <c r="I10" s="72"/>
    </row>
    <row r="11" spans="1:11" ht="12.75" customHeight="1">
      <c r="A11" s="41" t="s">
        <v>143</v>
      </c>
      <c r="B11" s="28" t="s">
        <v>172</v>
      </c>
      <c r="C11" s="27" t="s">
        <v>155</v>
      </c>
      <c r="D11" s="22">
        <f>'[7]Тарифы ЭЭ и ГМ'!P7</f>
        <v>1094.18</v>
      </c>
      <c r="E11" s="22">
        <f>'[7]Тарифы ЭЭ и ГМ'!Q7</f>
        <v>1094.18</v>
      </c>
      <c r="F11" s="22">
        <f>'[7]Тарифы ЭЭ и ГМ'!T7</f>
        <v>1094.18</v>
      </c>
      <c r="G11" s="22">
        <f>'[7]Тарифы ЭЭ и ГМ'!U7</f>
        <v>1176.06</v>
      </c>
      <c r="H11" s="73">
        <f>'[4]0'!$L$64</f>
        <v>1221.4216037288325</v>
      </c>
      <c r="I11" s="74"/>
      <c r="J11" s="56"/>
    </row>
    <row r="12" spans="1:11" ht="12.75" customHeight="1">
      <c r="A12" s="41"/>
      <c r="B12" s="36" t="s">
        <v>158</v>
      </c>
      <c r="C12" s="27" t="s">
        <v>155</v>
      </c>
      <c r="D12" s="22">
        <f>([5]АТЭЦ!$V$186+[5]АТЭЦ!$AD$186+[5]АТЭЦ!$AL$186+[5]АТЭЦ!$AX$186+[5]АТЭЦ!$BF$186+[5]АТЭЦ!$BN$186)/([5]АТЭЦ!$V$24+[5]АТЭЦ!$AD$24+[5]АТЭЦ!$AL$24+[5]АТЭЦ!$AX$24+[5]АТЭЦ!$BF$24+[5]АТЭЦ!$BN$24)</f>
        <v>1030.266982505135</v>
      </c>
      <c r="E12" s="22">
        <f>([5]АТЭЦ!$BZ$186+[5]АТЭЦ!$CH$186+[5]АТЭЦ!$CP$186+[5]АТЭЦ!$DB$186+[5]АТЭЦ!$DJ$186+[5]АТЭЦ!$DR$186)/([5]АТЭЦ!$BZ$24+[5]АТЭЦ!$CH$24+[5]АТЭЦ!$CP$24+[5]АТЭЦ!$DB$24+[5]АТЭЦ!$DJ$24+[5]АТЭЦ!$DR$24)</f>
        <v>1044.441107212258</v>
      </c>
      <c r="F12" s="22">
        <f>'[8]0'!$J$65</f>
        <v>1093.0769664604347</v>
      </c>
      <c r="G12" s="22">
        <f>'[8]2'!$G$181</f>
        <v>1169.4645148149775</v>
      </c>
      <c r="H12" s="73">
        <f>'[4]2'!$G$181</f>
        <v>1220.2528551688777</v>
      </c>
      <c r="I12" s="74"/>
    </row>
    <row r="13" spans="1:11" ht="12.75" customHeight="1">
      <c r="A13" s="41" t="s">
        <v>144</v>
      </c>
      <c r="B13" s="28" t="s">
        <v>173</v>
      </c>
      <c r="C13" s="27" t="s">
        <v>145</v>
      </c>
      <c r="D13" s="22">
        <f>'[7]Тарифы ЭЭ и ГМ'!P28</f>
        <v>260049.22</v>
      </c>
      <c r="E13" s="22">
        <f>'[7]Тарифы ЭЭ и ГМ'!Q28</f>
        <v>260049.22</v>
      </c>
      <c r="F13" s="22">
        <f>'[7]Тарифы ЭЭ и ГМ'!T28</f>
        <v>209664.47</v>
      </c>
      <c r="G13" s="22">
        <f>'[7]Тарифы ЭЭ и ГМ'!U28</f>
        <v>209664.47</v>
      </c>
      <c r="H13" s="73">
        <f>'[4]0'!$L$67</f>
        <v>241314.06055546008</v>
      </c>
      <c r="I13" s="74"/>
      <c r="J13" s="56"/>
    </row>
    <row r="14" spans="1:11" ht="27.75" customHeight="1">
      <c r="A14" s="41" t="s">
        <v>146</v>
      </c>
      <c r="B14" s="28" t="s">
        <v>38</v>
      </c>
      <c r="C14" s="27" t="s">
        <v>39</v>
      </c>
      <c r="D14" s="75">
        <f>[9]Индексация_ЧО!$N$78</f>
        <v>576.55432694706371</v>
      </c>
      <c r="E14" s="76"/>
      <c r="F14" s="75">
        <f>[9]Индексация_ЧО!$R$78</f>
        <v>616.56205525376379</v>
      </c>
      <c r="G14" s="76"/>
      <c r="H14" s="75">
        <f>'[10]6.1. ЧО'!$I$86</f>
        <v>678.80773212394911</v>
      </c>
      <c r="I14" s="76"/>
    </row>
    <row r="15" spans="1:11" ht="26.25" customHeight="1">
      <c r="A15" s="41" t="s">
        <v>147</v>
      </c>
      <c r="B15" s="37" t="s">
        <v>40</v>
      </c>
      <c r="C15" s="27" t="s">
        <v>39</v>
      </c>
      <c r="D15" s="22">
        <f>'[7]Тарифы ТЭ и ТН'!$N$6</f>
        <v>554.30999999999995</v>
      </c>
      <c r="E15" s="22">
        <f>'[7]Тарифы ТЭ и ТН'!$O$6</f>
        <v>587.9</v>
      </c>
      <c r="F15" s="22">
        <f>'[7]Тарифы ТЭ и ТН'!$Q$6</f>
        <v>587.9</v>
      </c>
      <c r="G15" s="22">
        <f>'[7]Тарифы ТЭ и ТН'!$R$6</f>
        <v>632.27</v>
      </c>
      <c r="H15" s="75">
        <f>'[10]6.1. ЧО'!$I$87</f>
        <v>667.22953232649047</v>
      </c>
      <c r="I15" s="78"/>
    </row>
    <row r="16" spans="1:11" ht="12.75" customHeight="1">
      <c r="A16" s="41" t="s">
        <v>148</v>
      </c>
      <c r="B16" s="37" t="s">
        <v>41</v>
      </c>
      <c r="C16" s="27" t="s">
        <v>39</v>
      </c>
      <c r="D16" s="35"/>
      <c r="E16" s="35"/>
      <c r="F16" s="35"/>
      <c r="G16" s="35"/>
      <c r="H16" s="35"/>
      <c r="I16" s="35"/>
    </row>
    <row r="17" spans="1:9" ht="12.75" customHeight="1">
      <c r="A17" s="41"/>
      <c r="B17" s="29" t="s">
        <v>42</v>
      </c>
      <c r="C17" s="27" t="s">
        <v>39</v>
      </c>
      <c r="D17" s="35"/>
      <c r="E17" s="35"/>
      <c r="F17" s="35"/>
      <c r="G17" s="35"/>
      <c r="H17" s="35"/>
      <c r="I17" s="35"/>
    </row>
    <row r="18" spans="1:9" ht="12.75" customHeight="1">
      <c r="A18" s="41"/>
      <c r="B18" s="29" t="s">
        <v>43</v>
      </c>
      <c r="C18" s="27" t="s">
        <v>39</v>
      </c>
      <c r="D18" s="35"/>
      <c r="E18" s="35"/>
      <c r="F18" s="35"/>
      <c r="G18" s="35"/>
      <c r="H18" s="35"/>
      <c r="I18" s="35"/>
    </row>
    <row r="19" spans="1:9" ht="12.75" customHeight="1">
      <c r="A19" s="41"/>
      <c r="B19" s="29" t="s">
        <v>44</v>
      </c>
      <c r="C19" s="27" t="s">
        <v>39</v>
      </c>
      <c r="D19" s="35"/>
      <c r="E19" s="35"/>
      <c r="F19" s="35"/>
      <c r="G19" s="35"/>
      <c r="H19" s="35"/>
      <c r="I19" s="35"/>
    </row>
    <row r="20" spans="1:9" ht="12.75" customHeight="1">
      <c r="A20" s="41"/>
      <c r="B20" s="29" t="s">
        <v>45</v>
      </c>
      <c r="C20" s="27" t="s">
        <v>39</v>
      </c>
      <c r="D20" s="22">
        <f>'[7]Тарифы ТЭ и ТН'!$N$12</f>
        <v>581.11</v>
      </c>
      <c r="E20" s="22">
        <f>'[7]Тарифы ТЭ и ТН'!$O$12</f>
        <v>616.33000000000004</v>
      </c>
      <c r="F20" s="22">
        <f>'[7]Тарифы ТЭ и ТН'!$Q$12</f>
        <v>616.33000000000004</v>
      </c>
      <c r="G20" s="22">
        <f>'[7]Тарифы ТЭ и ТН'!$R$12</f>
        <v>662.85</v>
      </c>
      <c r="H20" s="75">
        <f>'[10]6.1. ЧО'!$I$91</f>
        <v>704.88561880179327</v>
      </c>
      <c r="I20" s="78"/>
    </row>
    <row r="21" spans="1:9" ht="12.75" customHeight="1">
      <c r="A21" s="41" t="s">
        <v>149</v>
      </c>
      <c r="B21" s="37" t="s">
        <v>46</v>
      </c>
      <c r="C21" s="27" t="s">
        <v>39</v>
      </c>
      <c r="D21" s="35"/>
      <c r="E21" s="35"/>
      <c r="F21" s="35"/>
      <c r="G21" s="35"/>
      <c r="H21" s="35"/>
      <c r="I21" s="35"/>
    </row>
    <row r="22" spans="1:9" ht="12.75" customHeight="1">
      <c r="A22" s="41" t="s">
        <v>150</v>
      </c>
      <c r="B22" s="28" t="s">
        <v>47</v>
      </c>
      <c r="C22" s="27" t="s">
        <v>28</v>
      </c>
      <c r="D22" s="35"/>
      <c r="E22" s="35"/>
      <c r="F22" s="35"/>
      <c r="G22" s="35"/>
      <c r="H22" s="35"/>
      <c r="I22" s="35"/>
    </row>
    <row r="23" spans="1:9" ht="25.5" customHeight="1">
      <c r="A23" s="41" t="s">
        <v>151</v>
      </c>
      <c r="B23" s="29" t="s">
        <v>48</v>
      </c>
      <c r="C23" s="41" t="s">
        <v>49</v>
      </c>
      <c r="D23" s="35"/>
      <c r="E23" s="35"/>
      <c r="F23" s="35"/>
      <c r="G23" s="35"/>
      <c r="H23" s="35"/>
      <c r="I23" s="35"/>
    </row>
    <row r="24" spans="1:9" ht="12.75" customHeight="1">
      <c r="A24" s="41" t="s">
        <v>152</v>
      </c>
      <c r="B24" s="37" t="s">
        <v>50</v>
      </c>
      <c r="C24" s="27" t="s">
        <v>39</v>
      </c>
      <c r="D24" s="35"/>
      <c r="E24" s="35"/>
      <c r="F24" s="35"/>
      <c r="G24" s="35"/>
      <c r="H24" s="35"/>
      <c r="I24" s="35"/>
    </row>
    <row r="25" spans="1:9" ht="12.75" customHeight="1">
      <c r="A25" s="41" t="s">
        <v>153</v>
      </c>
      <c r="B25" s="28" t="s">
        <v>51</v>
      </c>
      <c r="C25" s="27" t="s">
        <v>156</v>
      </c>
      <c r="D25" s="35"/>
      <c r="E25" s="35"/>
      <c r="F25" s="35"/>
      <c r="G25" s="35"/>
      <c r="H25" s="35"/>
      <c r="I25" s="35"/>
    </row>
    <row r="26" spans="1:9" ht="15" customHeight="1">
      <c r="A26" s="41"/>
      <c r="B26" s="29" t="s">
        <v>52</v>
      </c>
      <c r="C26" s="27" t="s">
        <v>156</v>
      </c>
      <c r="D26" s="22">
        <f>'[7]Тарифы ТЭ и ТН'!N22</f>
        <v>22.71</v>
      </c>
      <c r="E26" s="22">
        <f>'[7]Тарифы ТЭ и ТН'!O22</f>
        <v>25.81</v>
      </c>
      <c r="F26" s="22">
        <f>'[7]Тарифы ТЭ и ТН'!Q22</f>
        <v>25.39</v>
      </c>
      <c r="G26" s="22">
        <f>'[7]Тарифы ТЭ и ТН'!R22</f>
        <v>25.39</v>
      </c>
      <c r="H26" s="75">
        <f>[10]ТН_ЧО!$E$43</f>
        <v>26.281967363798046</v>
      </c>
      <c r="I26" s="78"/>
    </row>
    <row r="27" spans="1:9">
      <c r="A27" s="41"/>
      <c r="B27" s="29" t="s">
        <v>53</v>
      </c>
      <c r="C27" s="27" t="s">
        <v>156</v>
      </c>
      <c r="D27" s="22">
        <f>'[7]Тарифы ТЭ и ТН'!N32</f>
        <v>30.16</v>
      </c>
      <c r="E27" s="22">
        <f>'[7]Тарифы ТЭ и ТН'!O32</f>
        <v>35.75</v>
      </c>
      <c r="F27" s="22">
        <f>'[7]Тарифы ТЭ и ТН'!Q32</f>
        <v>35.44</v>
      </c>
      <c r="G27" s="22">
        <f>'[7]Тарифы ТЭ и ТН'!R32</f>
        <v>35.44</v>
      </c>
      <c r="H27" s="75">
        <f>[10]ТН_ЧО!$E$44</f>
        <v>41.301688761982867</v>
      </c>
      <c r="I27" s="78"/>
    </row>
    <row r="28" spans="1:9">
      <c r="A28" s="6"/>
      <c r="B28" s="25"/>
      <c r="C28" s="24"/>
      <c r="D28" s="25"/>
      <c r="E28" s="25"/>
      <c r="F28" s="25"/>
      <c r="G28" s="25"/>
      <c r="H28" s="25"/>
      <c r="I28" s="25"/>
    </row>
    <row r="29" spans="1:9">
      <c r="A29" s="66" t="s">
        <v>154</v>
      </c>
      <c r="B29" s="66"/>
      <c r="C29" s="66"/>
      <c r="D29" s="66"/>
      <c r="E29" s="66"/>
      <c r="F29" s="66"/>
      <c r="G29" s="66"/>
      <c r="H29" s="66"/>
      <c r="I29" s="66"/>
    </row>
    <row r="30" spans="1:9">
      <c r="A30" s="66" t="s">
        <v>159</v>
      </c>
      <c r="B30" s="66"/>
      <c r="C30" s="66"/>
      <c r="D30" s="66"/>
      <c r="E30" s="66"/>
      <c r="F30" s="66"/>
      <c r="G30" s="66"/>
      <c r="H30" s="66"/>
      <c r="I30" s="66"/>
    </row>
    <row r="31" spans="1:9">
      <c r="A31" s="66" t="s">
        <v>167</v>
      </c>
      <c r="B31" s="66"/>
      <c r="C31" s="66"/>
      <c r="D31" s="66"/>
      <c r="E31" s="66"/>
      <c r="F31" s="66"/>
      <c r="G31" s="66"/>
      <c r="H31" s="66"/>
      <c r="I31" s="66"/>
    </row>
    <row r="32" spans="1:9" ht="25.5" customHeight="1">
      <c r="A32" s="77" t="s">
        <v>171</v>
      </c>
      <c r="B32" s="77"/>
      <c r="C32" s="77"/>
      <c r="D32" s="77"/>
      <c r="E32" s="77"/>
      <c r="F32" s="77"/>
      <c r="G32" s="77"/>
      <c r="H32" s="77"/>
      <c r="I32" s="77"/>
    </row>
  </sheetData>
  <mergeCells count="23">
    <mergeCell ref="A31:I31"/>
    <mergeCell ref="A32:I32"/>
    <mergeCell ref="H20:I20"/>
    <mergeCell ref="H15:I15"/>
    <mergeCell ref="H26:I26"/>
    <mergeCell ref="H27:I27"/>
    <mergeCell ref="A29:I29"/>
    <mergeCell ref="A30:I30"/>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515BFC0359E1F43A0BD9888B531C67F" ma:contentTypeVersion="1" ma:contentTypeDescription="Create a new document." ma:contentTypeScope="" ma:versionID="c0bbacdee692468e1b8d2a1cfaeeb80c">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38C252A-562C-4A5C-B570-83DC5BF9C550}"/>
</file>

<file path=customXml/itemProps2.xml><?xml version="1.0" encoding="utf-8"?>
<ds:datastoreItem xmlns:ds="http://schemas.openxmlformats.org/officeDocument/2006/customXml" ds:itemID="{543E6874-926F-45D4-93E9-41F80304D924}"/>
</file>

<file path=customXml/itemProps3.xml><?xml version="1.0" encoding="utf-8"?>
<ds:datastoreItem xmlns:ds="http://schemas.openxmlformats.org/officeDocument/2006/customXml" ds:itemID="{DA33B339-52F1-4174-88B7-D7F5E5A3B5A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Титульный</vt:lpstr>
      <vt:lpstr>Свод</vt:lpstr>
      <vt:lpstr>Информация об организации</vt:lpstr>
      <vt:lpstr>АТЭЦ ДМ_П4</vt:lpstr>
      <vt:lpstr>АТЭЦ ДМ_П5</vt:lpstr>
      <vt:lpstr>'АТЭЦ ДМ_П4'!Область_печати</vt:lpstr>
      <vt:lpstr>'АТЭЦ ДМ_П5'!Область_печати</vt:lpstr>
    </vt:vector>
  </TitlesOfParts>
  <Company>Fortum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Предложение о размере цен (тарифов) на электрическую энергию (мощность), производимые с использованием генерирующих объектов, поставляющих мощность в вынужденном режиме, на 2017 год </dc:title>
  <dc:creator>Golovko Natalya</dc:creator>
  <cp:lastModifiedBy>Golovko Natalya</cp:lastModifiedBy>
  <cp:lastPrinted>2015-08-31T09:46:36Z</cp:lastPrinted>
  <dcterms:created xsi:type="dcterms:W3CDTF">2013-08-21T10:15:04Z</dcterms:created>
  <dcterms:modified xsi:type="dcterms:W3CDTF">2016-08-26T08:13:02Z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ВР 2017.xlsx</vt:lpwstr>
  </property>
  <property fmtid="{D5CDD505-2E9C-101B-9397-08002B2CF9AE}" pid="3" name="_AdHocReviewCycleID">
    <vt:i4>262212467</vt:i4>
  </property>
  <property fmtid="{D5CDD505-2E9C-101B-9397-08002B2CF9AE}" pid="4" name="_NewReviewCycle">
    <vt:lpwstr/>
  </property>
  <property fmtid="{D5CDD505-2E9C-101B-9397-08002B2CF9AE}" pid="5" name="_EmailSubject">
    <vt:lpwstr>Раскрытие информации на сайте Фортум</vt:lpwstr>
  </property>
  <property fmtid="{D5CDD505-2E9C-101B-9397-08002B2CF9AE}" pid="6" name="_AuthorEmail">
    <vt:lpwstr>Natalya.Golovko@fortum.com</vt:lpwstr>
  </property>
  <property fmtid="{D5CDD505-2E9C-101B-9397-08002B2CF9AE}" pid="7" name="_AuthorEmailDisplayName">
    <vt:lpwstr>Golovko Natalya</vt:lpwstr>
  </property>
  <property fmtid="{D5CDD505-2E9C-101B-9397-08002B2CF9AE}" pid="8" name="ContentTypeId">
    <vt:lpwstr>0x010100A515BFC0359E1F43A0BD9888B531C67F</vt:lpwstr>
  </property>
</Properties>
</file>